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1"/>
  <workbookPr defaultThemeVersion="166925"/>
  <xr:revisionPtr revIDLastSave="0" documentId="8_{4FD9C61F-67F9-4D62-A407-D54B4AFA4042}" xr6:coauthVersionLast="47" xr6:coauthVersionMax="47" xr10:uidLastSave="{00000000-0000-0000-0000-000000000000}"/>
  <bookViews>
    <workbookView xWindow="0" yWindow="0" windowWidth="16384" windowHeight="8192" tabRatio="500" activeTab="1" xr2:uid="{00000000-000D-0000-FFFF-FFFF00000000}"/>
  </bookViews>
  <sheets>
    <sheet name="Proposta" sheetId="2" r:id="rId1"/>
    <sheet name="Orçamento Sintético" sheetId="1" r:id="rId2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80" i="1" l="1"/>
  <c r="I180" i="1" s="1"/>
  <c r="J180" i="1" s="1"/>
  <c r="I179" i="1"/>
  <c r="J179" i="1" s="1"/>
  <c r="H178" i="1"/>
  <c r="I178" i="1" s="1"/>
  <c r="J178" i="1" s="1"/>
  <c r="H177" i="1"/>
  <c r="I177" i="1" s="1"/>
  <c r="J177" i="1" s="1"/>
  <c r="H176" i="1"/>
  <c r="I176" i="1" s="1"/>
  <c r="J176" i="1" s="1"/>
  <c r="I175" i="1"/>
  <c r="J175" i="1" s="1"/>
  <c r="H174" i="1"/>
  <c r="I174" i="1" s="1"/>
  <c r="J174" i="1" s="1"/>
  <c r="H173" i="1"/>
  <c r="I173" i="1" s="1"/>
  <c r="J173" i="1" s="1"/>
  <c r="H172" i="1"/>
  <c r="I172" i="1" s="1"/>
  <c r="J172" i="1" s="1"/>
  <c r="H171" i="1"/>
  <c r="I171" i="1" s="1"/>
  <c r="J171" i="1" s="1"/>
  <c r="H170" i="1"/>
  <c r="I170" i="1" s="1"/>
  <c r="J170" i="1" s="1"/>
  <c r="H169" i="1"/>
  <c r="I169" i="1" s="1"/>
  <c r="J169" i="1" s="1"/>
  <c r="H168" i="1"/>
  <c r="I168" i="1" s="1"/>
  <c r="J168" i="1" s="1"/>
  <c r="H167" i="1"/>
  <c r="I167" i="1" s="1"/>
  <c r="J167" i="1" s="1"/>
  <c r="I166" i="1"/>
  <c r="J166" i="1" s="1"/>
  <c r="H165" i="1"/>
  <c r="I165" i="1" s="1"/>
  <c r="J165" i="1" s="1"/>
  <c r="H164" i="1"/>
  <c r="I164" i="1" s="1"/>
  <c r="J164" i="1" s="1"/>
  <c r="H163" i="1"/>
  <c r="I163" i="1" s="1"/>
  <c r="J163" i="1" s="1"/>
  <c r="H162" i="1"/>
  <c r="I162" i="1" s="1"/>
  <c r="J162" i="1" s="1"/>
  <c r="H161" i="1"/>
  <c r="I161" i="1" s="1"/>
  <c r="J161" i="1" s="1"/>
  <c r="H160" i="1"/>
  <c r="I160" i="1" s="1"/>
  <c r="J160" i="1" s="1"/>
  <c r="H159" i="1"/>
  <c r="I159" i="1" s="1"/>
  <c r="J159" i="1" s="1"/>
  <c r="H158" i="1"/>
  <c r="I158" i="1" s="1"/>
  <c r="J158" i="1" s="1"/>
  <c r="H157" i="1"/>
  <c r="I157" i="1" s="1"/>
  <c r="J157" i="1" s="1"/>
  <c r="H156" i="1"/>
  <c r="I156" i="1" s="1"/>
  <c r="J156" i="1" s="1"/>
  <c r="H155" i="1"/>
  <c r="I155" i="1" s="1"/>
  <c r="J155" i="1" s="1"/>
  <c r="I154" i="1"/>
  <c r="J154" i="1" s="1"/>
  <c r="H153" i="1"/>
  <c r="I153" i="1" s="1"/>
  <c r="J153" i="1" s="1"/>
  <c r="H152" i="1"/>
  <c r="I152" i="1" s="1"/>
  <c r="J152" i="1" s="1"/>
  <c r="H151" i="1"/>
  <c r="I151" i="1" s="1"/>
  <c r="J151" i="1" s="1"/>
  <c r="H150" i="1"/>
  <c r="I150" i="1" s="1"/>
  <c r="J150" i="1" s="1"/>
  <c r="H149" i="1"/>
  <c r="I149" i="1" s="1"/>
  <c r="J149" i="1" s="1"/>
  <c r="H148" i="1"/>
  <c r="I148" i="1" s="1"/>
  <c r="J148" i="1" s="1"/>
  <c r="H147" i="1"/>
  <c r="I147" i="1" s="1"/>
  <c r="J147" i="1" s="1"/>
  <c r="H146" i="1"/>
  <c r="I146" i="1" s="1"/>
  <c r="J146" i="1" s="1"/>
  <c r="H145" i="1"/>
  <c r="I145" i="1" s="1"/>
  <c r="J145" i="1" s="1"/>
  <c r="H144" i="1"/>
  <c r="I144" i="1" s="1"/>
  <c r="J144" i="1" s="1"/>
  <c r="H143" i="1"/>
  <c r="I143" i="1" s="1"/>
  <c r="J143" i="1" s="1"/>
  <c r="H142" i="1"/>
  <c r="I142" i="1" s="1"/>
  <c r="J142" i="1" s="1"/>
  <c r="H141" i="1"/>
  <c r="I141" i="1" s="1"/>
  <c r="J141" i="1" s="1"/>
  <c r="H140" i="1"/>
  <c r="I140" i="1" s="1"/>
  <c r="J140" i="1" s="1"/>
  <c r="H139" i="1"/>
  <c r="I139" i="1" s="1"/>
  <c r="J139" i="1" s="1"/>
  <c r="H138" i="1"/>
  <c r="I138" i="1" s="1"/>
  <c r="J138" i="1" s="1"/>
  <c r="H137" i="1"/>
  <c r="I137" i="1" s="1"/>
  <c r="J137" i="1" s="1"/>
  <c r="H136" i="1"/>
  <c r="I136" i="1" s="1"/>
  <c r="J136" i="1" s="1"/>
  <c r="H135" i="1"/>
  <c r="I135" i="1" s="1"/>
  <c r="J135" i="1" s="1"/>
  <c r="H134" i="1"/>
  <c r="I134" i="1" s="1"/>
  <c r="J134" i="1" s="1"/>
  <c r="H133" i="1"/>
  <c r="I133" i="1" s="1"/>
  <c r="J133" i="1" s="1"/>
  <c r="I132" i="1"/>
  <c r="J132" i="1" s="1"/>
  <c r="H131" i="1"/>
  <c r="I131" i="1" s="1"/>
  <c r="J131" i="1" s="1"/>
  <c r="H130" i="1"/>
  <c r="I130" i="1" s="1"/>
  <c r="J130" i="1" s="1"/>
  <c r="H129" i="1"/>
  <c r="I129" i="1" s="1"/>
  <c r="J129" i="1" s="1"/>
  <c r="H128" i="1"/>
  <c r="I128" i="1" s="1"/>
  <c r="J128" i="1" s="1"/>
  <c r="H127" i="1"/>
  <c r="I127" i="1" s="1"/>
  <c r="J127" i="1" s="1"/>
  <c r="H126" i="1"/>
  <c r="I126" i="1" s="1"/>
  <c r="J126" i="1" s="1"/>
  <c r="H125" i="1"/>
  <c r="I125" i="1" s="1"/>
  <c r="J125" i="1" s="1"/>
  <c r="H124" i="1"/>
  <c r="I124" i="1" s="1"/>
  <c r="J124" i="1" s="1"/>
  <c r="H123" i="1"/>
  <c r="I123" i="1" s="1"/>
  <c r="J123" i="1" s="1"/>
  <c r="H122" i="1"/>
  <c r="I122" i="1" s="1"/>
  <c r="J122" i="1" s="1"/>
  <c r="H121" i="1"/>
  <c r="I121" i="1" s="1"/>
  <c r="J121" i="1" s="1"/>
  <c r="H120" i="1"/>
  <c r="I120" i="1" s="1"/>
  <c r="J120" i="1" s="1"/>
  <c r="H119" i="1"/>
  <c r="I119" i="1" s="1"/>
  <c r="J119" i="1" s="1"/>
  <c r="H118" i="1"/>
  <c r="I118" i="1" s="1"/>
  <c r="J118" i="1" s="1"/>
  <c r="H117" i="1"/>
  <c r="I117" i="1" s="1"/>
  <c r="J117" i="1" s="1"/>
  <c r="H116" i="1"/>
  <c r="I116" i="1" s="1"/>
  <c r="J116" i="1" s="1"/>
  <c r="H115" i="1"/>
  <c r="I115" i="1" s="1"/>
  <c r="J115" i="1" s="1"/>
  <c r="H114" i="1"/>
  <c r="I114" i="1" s="1"/>
  <c r="J114" i="1" s="1"/>
  <c r="H113" i="1"/>
  <c r="I113" i="1" s="1"/>
  <c r="J113" i="1" s="1"/>
  <c r="H112" i="1"/>
  <c r="I112" i="1" s="1"/>
  <c r="J112" i="1" s="1"/>
  <c r="H111" i="1"/>
  <c r="I111" i="1" s="1"/>
  <c r="J111" i="1" s="1"/>
  <c r="I110" i="1"/>
  <c r="J110" i="1" s="1"/>
  <c r="H109" i="1"/>
  <c r="I109" i="1" s="1"/>
  <c r="J109" i="1" s="1"/>
  <c r="H108" i="1"/>
  <c r="I108" i="1" s="1"/>
  <c r="J108" i="1" s="1"/>
  <c r="H107" i="1"/>
  <c r="I107" i="1" s="1"/>
  <c r="J107" i="1" s="1"/>
  <c r="H106" i="1"/>
  <c r="I106" i="1" s="1"/>
  <c r="J106" i="1" s="1"/>
  <c r="H105" i="1"/>
  <c r="I105" i="1" s="1"/>
  <c r="J105" i="1" s="1"/>
  <c r="H104" i="1"/>
  <c r="I104" i="1" s="1"/>
  <c r="J104" i="1" s="1"/>
  <c r="H103" i="1"/>
  <c r="I103" i="1" s="1"/>
  <c r="J103" i="1" s="1"/>
  <c r="I102" i="1"/>
  <c r="J102" i="1" s="1"/>
  <c r="H101" i="1"/>
  <c r="I101" i="1" s="1"/>
  <c r="J101" i="1" s="1"/>
  <c r="H100" i="1"/>
  <c r="I100" i="1" s="1"/>
  <c r="J100" i="1" s="1"/>
  <c r="H99" i="1"/>
  <c r="I99" i="1" s="1"/>
  <c r="J99" i="1" s="1"/>
  <c r="H98" i="1"/>
  <c r="I98" i="1" s="1"/>
  <c r="J98" i="1" s="1"/>
  <c r="H97" i="1"/>
  <c r="I97" i="1" s="1"/>
  <c r="J97" i="1" s="1"/>
  <c r="H96" i="1"/>
  <c r="I96" i="1" s="1"/>
  <c r="J96" i="1" s="1"/>
  <c r="H95" i="1"/>
  <c r="I95" i="1" s="1"/>
  <c r="J95" i="1" s="1"/>
  <c r="I94" i="1"/>
  <c r="J94" i="1" s="1"/>
  <c r="I93" i="1"/>
  <c r="J93" i="1" s="1"/>
  <c r="H92" i="1"/>
  <c r="I92" i="1" s="1"/>
  <c r="J92" i="1" s="1"/>
  <c r="H91" i="1"/>
  <c r="I91" i="1" s="1"/>
  <c r="J91" i="1" s="1"/>
  <c r="H90" i="1"/>
  <c r="I90" i="1" s="1"/>
  <c r="J90" i="1" s="1"/>
  <c r="H89" i="1"/>
  <c r="I89" i="1" s="1"/>
  <c r="J89" i="1" s="1"/>
  <c r="H88" i="1"/>
  <c r="I88" i="1" s="1"/>
  <c r="J88" i="1" s="1"/>
  <c r="H87" i="1"/>
  <c r="I87" i="1" s="1"/>
  <c r="J87" i="1" s="1"/>
  <c r="H86" i="1"/>
  <c r="I86" i="1" s="1"/>
  <c r="J86" i="1" s="1"/>
  <c r="H85" i="1"/>
  <c r="I85" i="1" s="1"/>
  <c r="J85" i="1" s="1"/>
  <c r="H84" i="1"/>
  <c r="I84" i="1" s="1"/>
  <c r="J84" i="1" s="1"/>
  <c r="H83" i="1"/>
  <c r="I83" i="1" s="1"/>
  <c r="J83" i="1" s="1"/>
  <c r="H82" i="1"/>
  <c r="I82" i="1" s="1"/>
  <c r="J82" i="1" s="1"/>
  <c r="H81" i="1"/>
  <c r="I81" i="1" s="1"/>
  <c r="J81" i="1" s="1"/>
  <c r="H80" i="1"/>
  <c r="I80" i="1" s="1"/>
  <c r="J80" i="1" s="1"/>
  <c r="H79" i="1"/>
  <c r="I79" i="1" s="1"/>
  <c r="J79" i="1" s="1"/>
  <c r="H78" i="1"/>
  <c r="I78" i="1" s="1"/>
  <c r="J78" i="1" s="1"/>
  <c r="H77" i="1"/>
  <c r="I77" i="1" s="1"/>
  <c r="J77" i="1" s="1"/>
  <c r="H76" i="1"/>
  <c r="I76" i="1" s="1"/>
  <c r="J76" i="1" s="1"/>
  <c r="H75" i="1"/>
  <c r="I75" i="1" s="1"/>
  <c r="J75" i="1" s="1"/>
  <c r="I74" i="1"/>
  <c r="J74" i="1" s="1"/>
  <c r="H73" i="1"/>
  <c r="I73" i="1" s="1"/>
  <c r="J73" i="1" s="1"/>
  <c r="H72" i="1"/>
  <c r="I72" i="1" s="1"/>
  <c r="J72" i="1" s="1"/>
  <c r="H71" i="1"/>
  <c r="I71" i="1" s="1"/>
  <c r="J71" i="1" s="1"/>
  <c r="H70" i="1"/>
  <c r="I70" i="1" s="1"/>
  <c r="J70" i="1" s="1"/>
  <c r="H69" i="1"/>
  <c r="I69" i="1" s="1"/>
  <c r="J69" i="1" s="1"/>
  <c r="H68" i="1"/>
  <c r="I68" i="1" s="1"/>
  <c r="J68" i="1" s="1"/>
  <c r="H67" i="1"/>
  <c r="I67" i="1" s="1"/>
  <c r="J67" i="1" s="1"/>
  <c r="H66" i="1"/>
  <c r="I66" i="1" s="1"/>
  <c r="J66" i="1" s="1"/>
  <c r="H65" i="1"/>
  <c r="I65" i="1" s="1"/>
  <c r="J65" i="1" s="1"/>
  <c r="H64" i="1"/>
  <c r="I64" i="1" s="1"/>
  <c r="J64" i="1" s="1"/>
  <c r="H63" i="1"/>
  <c r="I63" i="1" s="1"/>
  <c r="J63" i="1" s="1"/>
  <c r="H62" i="1"/>
  <c r="I62" i="1" s="1"/>
  <c r="J62" i="1" s="1"/>
  <c r="H61" i="1"/>
  <c r="I61" i="1" s="1"/>
  <c r="J61" i="1" s="1"/>
  <c r="I60" i="1"/>
  <c r="J60" i="1" s="1"/>
  <c r="H59" i="1"/>
  <c r="I59" i="1" s="1"/>
  <c r="J59" i="1" s="1"/>
  <c r="H58" i="1"/>
  <c r="I58" i="1" s="1"/>
  <c r="J58" i="1" s="1"/>
  <c r="H57" i="1"/>
  <c r="I57" i="1" s="1"/>
  <c r="J57" i="1" s="1"/>
  <c r="H56" i="1"/>
  <c r="I56" i="1" s="1"/>
  <c r="J56" i="1" s="1"/>
  <c r="H55" i="1"/>
  <c r="I55" i="1" s="1"/>
  <c r="J55" i="1" s="1"/>
  <c r="H54" i="1"/>
  <c r="I54" i="1" s="1"/>
  <c r="J54" i="1" s="1"/>
  <c r="H53" i="1"/>
  <c r="I53" i="1" s="1"/>
  <c r="J53" i="1" s="1"/>
  <c r="H52" i="1"/>
  <c r="I52" i="1" s="1"/>
  <c r="J52" i="1" s="1"/>
  <c r="H51" i="1"/>
  <c r="I51" i="1" s="1"/>
  <c r="J51" i="1" s="1"/>
  <c r="H50" i="1"/>
  <c r="I50" i="1" s="1"/>
  <c r="J50" i="1" s="1"/>
  <c r="H49" i="1"/>
  <c r="I49" i="1" s="1"/>
  <c r="J49" i="1" s="1"/>
  <c r="H48" i="1"/>
  <c r="I48" i="1" s="1"/>
  <c r="J48" i="1" s="1"/>
  <c r="H47" i="1"/>
  <c r="I47" i="1" s="1"/>
  <c r="J47" i="1" s="1"/>
  <c r="H46" i="1"/>
  <c r="I46" i="1" s="1"/>
  <c r="J46" i="1" s="1"/>
  <c r="H45" i="1"/>
  <c r="I45" i="1" s="1"/>
  <c r="J45" i="1" s="1"/>
  <c r="H44" i="1"/>
  <c r="I44" i="1" s="1"/>
  <c r="J44" i="1" s="1"/>
  <c r="H43" i="1"/>
  <c r="I43" i="1" s="1"/>
  <c r="J43" i="1" s="1"/>
  <c r="H42" i="1"/>
  <c r="I42" i="1" s="1"/>
  <c r="J42" i="1" s="1"/>
  <c r="H41" i="1"/>
  <c r="I41" i="1" s="1"/>
  <c r="J41" i="1" s="1"/>
  <c r="H40" i="1"/>
  <c r="I40" i="1" s="1"/>
  <c r="J40" i="1" s="1"/>
  <c r="H39" i="1"/>
  <c r="I39" i="1" s="1"/>
  <c r="J39" i="1" s="1"/>
  <c r="I38" i="1"/>
  <c r="J38" i="1" s="1"/>
  <c r="H37" i="1"/>
  <c r="I37" i="1" s="1"/>
  <c r="J37" i="1" s="1"/>
  <c r="H36" i="1"/>
  <c r="I36" i="1" s="1"/>
  <c r="J36" i="1" s="1"/>
  <c r="H35" i="1"/>
  <c r="I35" i="1" s="1"/>
  <c r="J35" i="1" s="1"/>
  <c r="H34" i="1"/>
  <c r="I34" i="1" s="1"/>
  <c r="J34" i="1" s="1"/>
  <c r="H33" i="1"/>
  <c r="I33" i="1" s="1"/>
  <c r="J33" i="1" s="1"/>
  <c r="H32" i="1"/>
  <c r="I32" i="1" s="1"/>
  <c r="J32" i="1" s="1"/>
  <c r="I31" i="1"/>
  <c r="J31" i="1" s="1"/>
  <c r="H30" i="1"/>
  <c r="I30" i="1" s="1"/>
  <c r="J30" i="1" s="1"/>
  <c r="H29" i="1"/>
  <c r="I29" i="1" s="1"/>
  <c r="J29" i="1" s="1"/>
  <c r="H28" i="1"/>
  <c r="I28" i="1" s="1"/>
  <c r="J28" i="1" s="1"/>
  <c r="H27" i="1"/>
  <c r="I27" i="1" s="1"/>
  <c r="J27" i="1" s="1"/>
  <c r="H26" i="1"/>
  <c r="I26" i="1" s="1"/>
  <c r="J26" i="1" s="1"/>
  <c r="H25" i="1"/>
  <c r="I25" i="1" s="1"/>
  <c r="J25" i="1" s="1"/>
  <c r="I24" i="1"/>
  <c r="J24" i="1" s="1"/>
  <c r="I23" i="1"/>
  <c r="J23" i="1" s="1"/>
  <c r="H22" i="1"/>
  <c r="I22" i="1" s="1"/>
  <c r="J22" i="1" s="1"/>
  <c r="H21" i="1"/>
  <c r="I21" i="1" s="1"/>
  <c r="J21" i="1" s="1"/>
  <c r="H20" i="1"/>
  <c r="I20" i="1" s="1"/>
  <c r="J20" i="1" s="1"/>
  <c r="H19" i="1"/>
  <c r="I19" i="1" s="1"/>
  <c r="J19" i="1" s="1"/>
  <c r="H18" i="1"/>
  <c r="I18" i="1" s="1"/>
  <c r="J18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J13" i="1" s="1"/>
  <c r="H12" i="1"/>
  <c r="I12" i="1" s="1"/>
  <c r="J12" i="1" s="1"/>
  <c r="H11" i="1"/>
  <c r="I11" i="1" s="1"/>
  <c r="J11" i="1" s="1"/>
  <c r="H10" i="1"/>
  <c r="I10" i="1" s="1"/>
  <c r="J10" i="1" s="1"/>
  <c r="H9" i="1"/>
  <c r="I9" i="1" s="1"/>
  <c r="J9" i="1" s="1"/>
  <c r="H8" i="1"/>
  <c r="I8" i="1" s="1"/>
  <c r="J8" i="1" s="1"/>
  <c r="H7" i="1"/>
  <c r="I7" i="1" s="1"/>
  <c r="J7" i="1" s="1"/>
  <c r="I6" i="1"/>
  <c r="J6" i="1" s="1"/>
  <c r="I5" i="1"/>
  <c r="J5" i="1" s="1"/>
</calcChain>
</file>

<file path=xl/sharedStrings.xml><?xml version="1.0" encoding="utf-8"?>
<sst xmlns="http://schemas.openxmlformats.org/spreadsheetml/2006/main" count="886" uniqueCount="459">
  <si>
    <t>PAPEL TIMBRADO DA LICITANTE</t>
  </si>
  <si>
    <t>À</t>
  </si>
  <si>
    <t>Superintendência Regional Sul do INSS</t>
  </si>
  <si>
    <t> </t>
  </si>
  <si>
    <t>1 - Apresentamos nossa proposta para execução do objeto do Pregão Eletrônico nº 90023/2025, da UASG 510181, Processo 35014.372671/2024-81, conforme discriminado no Edital, no valor global de R$ ............ (....................), esclarecendo que o valor ofertado guarda conformidade com a proposta efetuada via sistema.</t>
  </si>
  <si>
    <t>2 – Declaramos que atendemos aos requisitos de habilitação estabelecidos no Edital do PE nº 90023/2025. (Subitem 9.6 do Edital)</t>
  </si>
  <si>
    <t>3 - Declaramos ainda que a presente proposta econômica compreende a integralidade dos custos para atendimento dos direitos trabalhistas assegurados na Constituição Federal, nas leis trabalhistas, nas normas infralegais, nas convenções coletivas de trabalho e nos termos de ajustamento de conduta vigentes na presente data. (Subitem 9.8 do Edital)</t>
  </si>
  <si>
    <t>4 - São anexos a esta proposta as planilhas: Composição do BDI e Orçamento Sintético.</t>
  </si>
  <si>
    <t>5 – Na execução dos serviços, observaremos rigorosamente as especificações das normas técnicas brasileiras ou qualquer outra norma que garanta a qualidade igual ou superior, bem como as recomendações e instruções da fiscalização do INSS, assumindo, desde já, a integral responsabilidade pela perfeita realização dos trabalhos, em conformidade com as especificações técnicas.</t>
  </si>
  <si>
    <t>6 – Informamos que o prazo de validade de nossa proposta é de ....... (....................) dias corridos, a contar da data de sua apresentação. (Subitem 6.9 do Edital)</t>
  </si>
  <si>
    <t>7 – Informamos, ainda, nossos dados:</t>
  </si>
  <si>
    <t>Razão Social:</t>
  </si>
  <si>
    <t>CNPJ:</t>
  </si>
  <si>
    <t>Endereço completo:</t>
  </si>
  <si>
    <t>Telefone:</t>
  </si>
  <si>
    <t>E-mail:</t>
  </si>
  <si>
    <t>Nome fantasia:</t>
  </si>
  <si>
    <t>Nome do representante legal para assinatura do contrato:</t>
  </si>
  <si>
    <t>RG do representante legal:</t>
  </si>
  <si>
    <t>CPF do representante legal:</t>
  </si>
  <si>
    <t>Informações para pagamento:</t>
  </si>
  <si>
    <t>banco:</t>
  </si>
  <si>
    <t>agência:</t>
  </si>
  <si>
    <t>conta corrente:</t>
  </si>
  <si>
    <t>8 – Comprometemo-nos a executar os serviços pelo preço indicado no item 1 desta proposta e informamos os dados do responsável técnico pela execução contratual como segue:</t>
  </si>
  <si>
    <t>Nome:</t>
  </si>
  <si>
    <t>Qualificação:</t>
  </si>
  <si>
    <t>CPF:</t>
  </si>
  <si>
    <t>Registro no CREA:</t>
  </si>
  <si>
    <t>Local e data.</t>
  </si>
  <si>
    <t>___________________________________________________</t>
  </si>
  <si>
    <t>NOME E ASSINATURA DO REPRESENTANTE LEGAL</t>
  </si>
  <si>
    <t>Obra</t>
  </si>
  <si>
    <t>Bancos</t>
  </si>
  <si>
    <t>B.D.I.</t>
  </si>
  <si>
    <t>Encargos Sociais</t>
  </si>
  <si>
    <t>Instalação Elétricas para Climatização GEX e APS Caxias do Sul_NÃO DESONERADO 2025</t>
  </si>
  <si>
    <t xml:space="preserve">SINAPI - 01/2025 - Rio Grande do Sul
ORSE - 12/2024 - Sergipe
</t>
  </si>
  <si>
    <t>25,0%</t>
  </si>
  <si>
    <t>Não Desonerado: 0,00%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</si>
  <si>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</si>
  <si>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</si>
  <si>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</si>
  <si>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</si>
  <si>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</si>
  <si>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</si>
  <si>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</si>
  <si>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</si>
  <si>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</si>
  <si>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</si>
  <si>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</si>
  <si>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</si>
  <si>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INSTALAÇÕES ELÉTRICAS</t>
  </si>
  <si>
    <t xml:space="preserve"> 1.1 </t>
  </si>
  <si>
    <t>RAMAIS ALIMENTADORES QUADROS DE DISTRIBUIÇÃO - PAVIMENTO TÉRREO</t>
  </si>
  <si>
    <t xml:space="preserve"> 1.1.1 </t>
  </si>
  <si>
    <t xml:space="preserve"> 92986 </t>
  </si>
  <si>
    <t>SINAPI</t>
  </si>
  <si>
    <t>CABO DE COBRE FLEXÍVEL ISOLADO, 35 MM², ANTI-CHAMA 0,6/1,0 KV, PARA REDE ENTERRADA DE DISTRIBUIÇÃO DE ENERGIA ELÉTRICA - FORNECIMENTO E INSTALAÇÃO. AF_12/2021</t>
  </si>
  <si>
    <t>M</t>
  </si>
  <si>
    <t xml:space="preserve"> 1.1.2 </t>
  </si>
  <si>
    <t>CABO DE COBRE FLEXÍVEL ISOLADO, 35 MM², ANTI-CHAMA 0,6/1,0 KV, PARA REDE ENTERRADA DE DISTRIBUIÇÃO DE ENERGIA ELÉTRICA - FORNECIMENTO E INSTALAÇÃO. AF_12/2021 - COR BRANCO - FASE R</t>
  </si>
  <si>
    <t xml:space="preserve"> 1.1.3 </t>
  </si>
  <si>
    <t>CABO DE COBRE FLEXÍVEL ISOLADO, 35 MM², ANTI-CHAMA 0,6/1,0 KV, PARA REDE ENTERRADA DE DISTRIBUIÇÃO DE ENERGIA ELÉTRICA - FORNECIMENTO E INSTALAÇÃO. AF_12/2021 -  COR PRETO - FASE S</t>
  </si>
  <si>
    <t xml:space="preserve"> 1.1.4 </t>
  </si>
  <si>
    <t>CABO DE COBRE FLEXÍVEL ISOLADO, 35 MM², ANTI-CHAMA 0,6/1,0 KV, PARA REDE ENTERRADA DE DISTRIBUIÇÃO DE ENERGIA ELÉTRICA - FORNECIMENTO E INSTALAÇÃO. AF_12/2021 -  COR VERMELHO - FASE T</t>
  </si>
  <si>
    <t xml:space="preserve"> 1.1.5 </t>
  </si>
  <si>
    <t xml:space="preserve"> 92982 </t>
  </si>
  <si>
    <t>CABO DE COBRE FLEXÍVEL ISOLADO, 16 MM², ANTI-CHAMA 0,6/1,0 KV, PARA DISTRIBUIÇÃO - FORNECIMENTO E INSTALAÇÃO. AF_10/2020</t>
  </si>
  <si>
    <t xml:space="preserve"> 1.1.6 </t>
  </si>
  <si>
    <t xml:space="preserve"> E-04.060 </t>
  </si>
  <si>
    <t>Próprio</t>
  </si>
  <si>
    <t>TERMINAL OU CONECTOR DE PRESSAO - PARA CABO 35MM2 - FORNECIMENTO E INSTALAÇÃO – COMP.REF.: 7928/ORSE</t>
  </si>
  <si>
    <t>un</t>
  </si>
  <si>
    <t xml:space="preserve"> 1.1.7 </t>
  </si>
  <si>
    <t xml:space="preserve"> 101562 </t>
  </si>
  <si>
    <t>CABO DE COBRE FLEXÍVEL ISOLADO, 25 MM², 0,6/1,0 KV, PARA REDE AÉREA DE DISTRIBUIÇÃO DE ENERGIA ELÉTRICA DE BAIXA TENSÃO - FORNECIMENTO E INSTALAÇÃO. AF_07/2020</t>
  </si>
  <si>
    <t xml:space="preserve"> 1.1.8 </t>
  </si>
  <si>
    <t>CABO DE COBRE FLEXÍVEL ISOLADO, 25 MM², 0,6/1,0 KV, PARA REDE AÉREA DE DISTRIBUIÇÃO DE ENERGIA ELÉTRICA DE BAIXA TENSÃO - FORNECIMENTO E INSTALAÇÃO. AF_07/2020  - COR BRANCO - FASE R</t>
  </si>
  <si>
    <t xml:space="preserve"> 1.1.9 </t>
  </si>
  <si>
    <t>CABO DE COBRE FLEXÍVEL ISOLADO, 25 MM², 0,6/1,0 KV, PARA REDE AÉREA DE DISTRIBUIÇÃO DE ENERGIA ELÉTRICA DE BAIXA TENSÃO - FORNECIMENTO E INSTALAÇÃO. AF_07/2020-  COR PRETO - FASE S</t>
  </si>
  <si>
    <t xml:space="preserve"> 1.1.10 </t>
  </si>
  <si>
    <t>CABO DE COBRE FLEXÍVEL ISOLADO, 25 MM², 0,6/1,0 KV, PARA REDE AÉREA DE DISTRIBUIÇÃO DE ENERGIA ELÉTRICA DE BAIXA TENSÃO - FORNECIMENTO E INSTALAÇÃO. AF_07/2020 -  COR VERMELHO - FASE T</t>
  </si>
  <si>
    <t xml:space="preserve"> 1.1.11 </t>
  </si>
  <si>
    <t xml:space="preserve"> E-04.091 </t>
  </si>
  <si>
    <t>TERMINAL DE COMPRESSÃO E FUROS PARA CABO DE  25 mm² - FORNECIMENTO E INSTALAÇÃO. COMP./REF: ORSE 12619</t>
  </si>
  <si>
    <t xml:space="preserve"> 1.1.12 </t>
  </si>
  <si>
    <t>CABO DE COBRE FLEXÍVEL ISOLADO, 16 MM², ANTI-CHAMA 0,6/1,0 KV, PARA DISTRIBUIÇÃO - FORNECIMENTO E INSTALAÇÃO. AF_12/2015 - COR AZUL CLARO - NEUTRO</t>
  </si>
  <si>
    <t xml:space="preserve"> 1.1.13 </t>
  </si>
  <si>
    <t>CABO DE COBRE FLEXÍVEL ISOLADO, 16 MM², ANTI-CHAMA 0,6/1,0 KV, PARA DISTRIBUIÇÃO - FORNECIMENTO E INSTALAÇÃO. AF_12/2015 COR BRANCO - FASE R</t>
  </si>
  <si>
    <t xml:space="preserve"> 1.1.14 </t>
  </si>
  <si>
    <t>CABO DE COBRE FLEXÍVEL ISOLADO, 16 MM², ANTI-CHAMA 0,6/1,0 KV, PARA DISTRIBUIÇÃO - FORNECIMENTO E INSTALAÇÃO. AF_12/2015-  COR PRETO - FASE S</t>
  </si>
  <si>
    <t xml:space="preserve"> 1.1.15 </t>
  </si>
  <si>
    <t>CABO DE COBRE FLEXÍVEL ISOLADO, 16 MM², ANTI-CHAMA 0,6/1,0 KV, PARA DISTRIBUIÇÃO - FORNECIMENTO E INSTALAÇÃO. AF_12/2015 - COR VERDE - TERRA</t>
  </si>
  <si>
    <t xml:space="preserve"> 1.1.20 </t>
  </si>
  <si>
    <t xml:space="preserve"> E-04.070 </t>
  </si>
  <si>
    <t>TERMINAL OU CONECTOR DE PRESSAO - PARA CABO 16MM2 - FORNECIMENTO E INSTALAÇÃO – COMP.REF.: 7927/ORSE -  COR VERMELHO - FASE T</t>
  </si>
  <si>
    <t>UN</t>
  </si>
  <si>
    <t xml:space="preserve"> 1.2 </t>
  </si>
  <si>
    <t>QUADROS DE DISTRIBUIÇÃO AR CONDICIONADO - PAVIMENTO TÉRREO</t>
  </si>
  <si>
    <t xml:space="preserve"> 1.2.1 </t>
  </si>
  <si>
    <t>QDT1 - PERÍCIA</t>
  </si>
  <si>
    <t xml:space="preserve"> 1.2.1.1 </t>
  </si>
  <si>
    <t xml:space="preserve"> E-02.006 </t>
  </si>
  <si>
    <t>QUADRO DE DISTRIBUIÇÃO DE SOBREPOR, COM BARRAMENTO TRIFÁSICO, EM CAPA DE AÇO, PARA 150A, 60X50X20CM – COMP.REF.: 9282/ORSE</t>
  </si>
  <si>
    <t xml:space="preserve"> 1.2.1.2 </t>
  </si>
  <si>
    <t xml:space="preserve"> E-02.021 </t>
  </si>
  <si>
    <t>DISJUNTOR TERMOMAGNÉTICO TRIPOLAR 90A/100A - 240V, PADRÃO DIN, CURVA C, 10KA. REF: SIEMENS OU SIMILAR – COMP.REF.: 8490/ORSE</t>
  </si>
  <si>
    <t xml:space="preserve"> 1.2.1.3 </t>
  </si>
  <si>
    <t xml:space="preserve"> 93657 </t>
  </si>
  <si>
    <t>DISJUNTOR MONOPOLAR TIPO DIN, CORRENTE NOMINAL DE 32A - FORNECIMENTO E INSTALAÇÃO. AF_10/2020</t>
  </si>
  <si>
    <t xml:space="preserve"> 1.2.1.4 </t>
  </si>
  <si>
    <t xml:space="preserve"> 93656 </t>
  </si>
  <si>
    <t>DISJUNTOR MONOPOLAR TIPO DIN, CORRENTE NOMINAL DE 25A - FORNECIMENTO E INSTALAÇÃO. AF_10/2020</t>
  </si>
  <si>
    <t xml:space="preserve"> 1.2.1.5 </t>
  </si>
  <si>
    <t xml:space="preserve"> 93654 </t>
  </si>
  <si>
    <t>DISJUNTOR MONOPOLAR TIPO DIN, CORRENTE NOMINAL DE 16A - FORNECIMENTO E INSTALAÇÃO. AF_10/2020</t>
  </si>
  <si>
    <t xml:space="preserve"> 1.2.1.6 </t>
  </si>
  <si>
    <t xml:space="preserve"> E-02.015 </t>
  </si>
  <si>
    <t>DISPOSITIVO DPS, CLASSE I E II, 1 POLO, TENSÃO MÁXIMA 275V, CORRENTE MÁXIMA 60KA (IIMP.12,5KA IN: 30KA), INCLUINDO INSTALAÇÃO – COMP.REF.: 9041/ORSE</t>
  </si>
  <si>
    <t xml:space="preserve"> 1.2.2 </t>
  </si>
  <si>
    <t>QDT2 - ATENDIMENTO</t>
  </si>
  <si>
    <t xml:space="preserve"> 1.2.2.1 </t>
  </si>
  <si>
    <t xml:space="preserve"> 1.2.2.2 </t>
  </si>
  <si>
    <t xml:space="preserve"> E-02.026 </t>
  </si>
  <si>
    <t>DISJUNTOR TERMOMAGNÉTICO TRIPOLAR 80A - 380V, PADRÃO DIN, CORRENTE DE INTERRUPÇÃO 10KA. REF: SIEMENS OU SIMILAR – COMP.REF.: 74130/5/SINAPI</t>
  </si>
  <si>
    <t xml:space="preserve"> 1.2.2.3 </t>
  </si>
  <si>
    <t xml:space="preserve"> 1.2.2.4 </t>
  </si>
  <si>
    <t xml:space="preserve"> 1.2.2.5 </t>
  </si>
  <si>
    <t xml:space="preserve"> 1.2.2.6 </t>
  </si>
  <si>
    <t xml:space="preserve"> 1.3 </t>
  </si>
  <si>
    <t>ELETROCALHAS, CONEXÕES E ACESSÓRIOS - PAVIMENTO TÉRREO</t>
  </si>
  <si>
    <t xml:space="preserve"> 1.3.1 </t>
  </si>
  <si>
    <t xml:space="preserve"> E-03.009 </t>
  </si>
  <si>
    <t>FORNECIMENTO E INSTALAÇÃO DE ELETROCALHA PERFURADA 200 X 50 MM (REF. MOPA OU SIMILAR) – COMP.REF.: 8083/ORSE</t>
  </si>
  <si>
    <t>m</t>
  </si>
  <si>
    <t xml:space="preserve"> 1.3.2 </t>
  </si>
  <si>
    <t xml:space="preserve"> E-04.067 </t>
  </si>
  <si>
    <t>CURVA DE INVERSÃO COM ÂNGULO 90°, 200 X 50 MM PARA ELETROCALHA METÁLICA, INTERLIGAÇÃO COM QUADRO GERAL (REF.: MOPA OU SIMILAR)</t>
  </si>
  <si>
    <t xml:space="preserve"> 1.3.3 </t>
  </si>
  <si>
    <t xml:space="preserve"> E-04.004 </t>
  </si>
  <si>
    <t>CURVA HORIZONTAL 200 X 50 MM PARA ELETROCALHA METÁLICA, COM ÂNGULO 90°(REF.: MOPA OU SIMILAR) – COMP.REF.: 7144/ORSE</t>
  </si>
  <si>
    <t xml:space="preserve"> 1.3.4 </t>
  </si>
  <si>
    <t xml:space="preserve"> E-04.053 </t>
  </si>
  <si>
    <t>TÊ HORIZONTAL 200 X 50MM PARA ELETROCALHA METÁLICA (REF. MOPA OU SIMILAR) – COMP.REF.: 7143/ORSE</t>
  </si>
  <si>
    <t xml:space="preserve"> 1.3.5 </t>
  </si>
  <si>
    <t xml:space="preserve"> E-04.031 </t>
  </si>
  <si>
    <t>REDUÇÃO CONCÊNTRICA 200 X 50MM / 100 X 50MM PARA ELETROCALHA METÁLICA – COMP.REF.: 8224 /ORSE</t>
  </si>
  <si>
    <t xml:space="preserve"> 1.3.6 </t>
  </si>
  <si>
    <t xml:space="preserve"> E-03.004 </t>
  </si>
  <si>
    <t>FORNECIMENTO E INSTALAÇÃO DE ELETROCALHA PERFURADA 100 X 50 MM (REF. MOPA OU SIMILAR) – COMP.REF.: 762/ORSE</t>
  </si>
  <si>
    <t xml:space="preserve"> 1.3.7 </t>
  </si>
  <si>
    <t xml:space="preserve"> E-04.002 </t>
  </si>
  <si>
    <t>CURVA HORIZONTAL 100 X 50 MM PARA ELETROCALHA METÁLICA, COM ÂNGULO 90° (REF.: MOPA OU SIMILAR) – COMP.REF.: 7877/ORSE</t>
  </si>
  <si>
    <t xml:space="preserve"> 1.3.8 </t>
  </si>
  <si>
    <t xml:space="preserve"> E-04.050 </t>
  </si>
  <si>
    <t>TÊ HORIZONTAL 100X50MM PARA ELETROCALHA METÁLICA – COMP.REF.: 8113/ORSE</t>
  </si>
  <si>
    <t xml:space="preserve"> 1.3.9 </t>
  </si>
  <si>
    <t xml:space="preserve"> E-04.032 </t>
  </si>
  <si>
    <t>REDUÇÃO CONCÊNTRICA 100X50MM / 50X50MM PARA ELETROCALHA METÁLICA – COMP.REF.: 8224 /ORSE</t>
  </si>
  <si>
    <t xml:space="preserve"> 1.3.10 </t>
  </si>
  <si>
    <t xml:space="preserve"> E-04.054 </t>
  </si>
  <si>
    <t>TERMINAL 100 X 50 MM PARA ELETROCALHA METÁLICA (REF. MOPA OU SIMILAR) – COMP.REF.: 8318/ORSE</t>
  </si>
  <si>
    <t xml:space="preserve"> 1.3.11 </t>
  </si>
  <si>
    <t xml:space="preserve"> E-03.003 </t>
  </si>
  <si>
    <t>ELETROCALHA METÁLICA GALVANIZADA PERFURADA – 50 X 50 X 3000 MM - FORNECIMENTO E INSTALAÇÃO – COMP.REF.:749/ORSE - UNIDADE CORRESPONDE A BARRA DE 3M</t>
  </si>
  <si>
    <t xml:space="preserve"> 1.3.12 </t>
  </si>
  <si>
    <t xml:space="preserve"> E-04.092 </t>
  </si>
  <si>
    <t>CURVA DE INVERSÃO 50 x 50 mm PARA ELETROCALHA METÁLICA  (ref.: mopa ou similar). COMP./REF.: ORSE/7880</t>
  </si>
  <si>
    <t xml:space="preserve"> 1.3.14 </t>
  </si>
  <si>
    <t xml:space="preserve"> E-04.093 </t>
  </si>
  <si>
    <t>CURVA HORIZONTAL 50 x 50 mm PARA ELETROCALHA METÁLICA, COM ÂNGULO 90° (ref.: mopa ou similar).COMP.REF.: ORSE/(8689</t>
  </si>
  <si>
    <t xml:space="preserve"> 1.3.15 </t>
  </si>
  <si>
    <t xml:space="preserve"> E-04.041 </t>
  </si>
  <si>
    <t>SUPORTE HORIZONTAL 200 X 50 MM PARA FIXAÇÃO DE ELETROCALHA METÁLICA – COMP.REF.: 9523/ORSE</t>
  </si>
  <si>
    <t xml:space="preserve"> E-04.094 </t>
  </si>
  <si>
    <t>TALA PLANA PERFURADA 50mm PARA ELETROCALHA METÁLICA (ref.: mopa ou similar) COMP.REF.: ORSE/9524</t>
  </si>
  <si>
    <t xml:space="preserve"> 1.3.16 </t>
  </si>
  <si>
    <t xml:space="preserve"> E-04.040 </t>
  </si>
  <si>
    <t>SUPORTE HORIZONTAL 100 X 50 MM PARA FIXAÇÃO DE ELETROCALHA METÁLICA – COMP.REF.: 9522/ORSE</t>
  </si>
  <si>
    <t xml:space="preserve"> 1.3.17 </t>
  </si>
  <si>
    <t xml:space="preserve"> E-04.044 </t>
  </si>
  <si>
    <t>SUPORTE VERTICAL 50 X 50 MM PARA FIXAÇÃO DE ELETROCALHA METÁLICA – COMP.REF.: 7881/ORSE</t>
  </si>
  <si>
    <t xml:space="preserve"> 1.3.18 </t>
  </si>
  <si>
    <t xml:space="preserve"> E-04.036 </t>
  </si>
  <si>
    <t>SAÍDA HORIZONTAL DE ELETROCALHA PARA ELETRODUTO 1" – COMP.REF.: 063754/SBC</t>
  </si>
  <si>
    <t xml:space="preserve"> 1.3.19 </t>
  </si>
  <si>
    <t xml:space="preserve"> E-03.002 </t>
  </si>
  <si>
    <t>FIXAÇÃO DE ELETROCALHAS E PERFILADOS COM VERGALHÃO (TIRANTE) COM ROSCA TOTAL Ø 1/4"X1000MM E CANTONEIRA "ZZ" – COMP.REF.: 7384/ORSE</t>
  </si>
  <si>
    <t xml:space="preserve"> 1.3.20 </t>
  </si>
  <si>
    <t xml:space="preserve"> E-04.037 </t>
  </si>
  <si>
    <t>SAÍDA HORIZONTAL DE ELETROCALHA PARA ELETRODUTO 2" – COMP.REF.: 760/ORSE</t>
  </si>
  <si>
    <t xml:space="preserve"> 1.3.21 </t>
  </si>
  <si>
    <t xml:space="preserve"> E-03.010 </t>
  </si>
  <si>
    <t>FORNECIMENTO E INSTALAÇÃO DE ELETROCALHA 200 X 50 MM COM TAMPA (REF. MOPA OU SIMILAR) – COMP.REF.: 8360/ORSE</t>
  </si>
  <si>
    <t xml:space="preserve"> 1.4 </t>
  </si>
  <si>
    <t>ELETRODUTOS, CONEXÕES E ACESSÓRIOS - PAVIMENTO TÉRREO</t>
  </si>
  <si>
    <t xml:space="preserve"> 1.4.1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</si>
  <si>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</si>
  <si>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</si>
  <si>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1.4.2 </t>
  </si>
  <si>
    <t xml:space="preserve"> 91864 </t>
  </si>
  <si>
    <t>ELETRODUTO RÍGIDO ROSCÁVEL, PVC, DN 32 MM (1"), PARA CIRCUITOS TERMINAIS, INSTALADO EM FORRO - FORNECIMENTO E INSTALAÇÃO. AF_03/2023</t>
  </si>
  <si>
    <t xml:space="preserve"> 1.4.3 </t>
  </si>
  <si>
    <t xml:space="preserve"> E-03.017 </t>
  </si>
  <si>
    <t>ELETRODUTO METÁLICO FLEXÍVEL DE 1", FABRICADO COM FITA DE AÇO ZINCADO, REVESTIDO EXTERNAMENTE COM PVC PRETO, INCLUSIVE CONEXÕES - FORNECIMENTO E INSTALAÇÃO – COMP.REF.: 72925/SINAPI</t>
  </si>
  <si>
    <t xml:space="preserve"> 1.4.4 </t>
  </si>
  <si>
    <t xml:space="preserve"> 95789 </t>
  </si>
  <si>
    <t>CONDULETE DE ALUMÍNIO, TIPO LR, PARA ELETRODUTO DE AÇO GALVANIZADO DN 25 MM (1''), APARENTE - FORNECIMENTO E INSTALAÇÃO. AF_10/2022</t>
  </si>
  <si>
    <t xml:space="preserve"> 1.4.5 </t>
  </si>
  <si>
    <t xml:space="preserve"> 95796 </t>
  </si>
  <si>
    <t>CONDULETE DE ALUMÍNIO, TIPO T, PARA ELETRODUTO DE AÇO GALVANIZADO DN 25 MM (1''), APARENTE - FORNECIMENTO E INSTALAÇÃO. AF_10/2022</t>
  </si>
  <si>
    <t xml:space="preserve"> 1.4.6 </t>
  </si>
  <si>
    <t xml:space="preserve"> 95812 </t>
  </si>
  <si>
    <t>CONDULETE DE PVC, TIPO LB, PARA ELETRODUTO DE PVC SOLDÁVEL DN 32 MM (1''), APARENTE - FORNECIMENTO E INSTALAÇÃO. AF_10/2022</t>
  </si>
  <si>
    <t xml:space="preserve"> 1.4.7 </t>
  </si>
  <si>
    <t xml:space="preserve"> 91917 </t>
  </si>
  <si>
    <t>CURVA 90 GRAUS PARA ELETRODUTO, PVC, ROSCÁVEL, DN 32 MM (1"), PARA CIRCUITOS TERMINAIS, INSTALADA EM PAREDE - FORNECIMENTO E INSTALAÇÃO. AF_03/2023</t>
  </si>
  <si>
    <t xml:space="preserve"> 1.4.8 </t>
  </si>
  <si>
    <t xml:space="preserve"> 104785 </t>
  </si>
  <si>
    <t>FIXAÇÃO DE ELETRODUTOS, DIÂMETROS MENORES OU IGUAIS A 40 MM, COM ABRAÇADEIRA METÁLICA RÍGIDA TIPO D COM PARAFUSO DE FIXAÇÃO 1 1/4", FIXADA DIRETAMENTE NA LAJE OU PAREDE. AF_09/2023</t>
  </si>
  <si>
    <t xml:space="preserve"> 1.4.9 </t>
  </si>
  <si>
    <t xml:space="preserve"> E-04.088 </t>
  </si>
  <si>
    <t>BOX RETO EM ALUMÍNIO DE 1". COMP.REF.: 11817/ORSE</t>
  </si>
  <si>
    <t xml:space="preserve"> 1.4.10 </t>
  </si>
  <si>
    <t xml:space="preserve"> 91857 </t>
  </si>
  <si>
    <t>ELETRODUTO FLEXÍVEL CORRUGADO REFORÇADO, PVC, DN 32 MM (1"), PARA CIRCUITOS TERMINAIS, INSTALADO EM PAREDE - FORNECIMENTO E INSTALAÇÃO. AF_03/2023</t>
  </si>
  <si>
    <t xml:space="preserve"> 1.4.11 </t>
  </si>
  <si>
    <t xml:space="preserve"> E-05.013 </t>
  </si>
  <si>
    <t>FORNECIMENTO E INSTALAÇÃO DE TAMPA CEGA (ESPELHO LISO) PARA CAIXA 4" X 2" – COMP.REF.: 00711/ORSE</t>
  </si>
  <si>
    <t xml:space="preserve"> 1.4.12 </t>
  </si>
  <si>
    <t xml:space="preserve"> 93014 </t>
  </si>
  <si>
    <t>LUVA PARA ELETRODUTO, PVC, ROSCÁVEL, DN 60 MM (2"), PARA REDE ENTERRADA DE DISTRIBUIÇÃO DE ENERGIA ELÉTRICA - FORNECIMENTO E INSTALAÇÃO. AF_12/2021</t>
  </si>
  <si>
    <t xml:space="preserve"> 1.4.13 </t>
  </si>
  <si>
    <t xml:space="preserve"> 91876 </t>
  </si>
  <si>
    <t>LUVA PARA ELETRODUTO, PVC, ROSCÁVEL, DN 32 MM (1"), PARA CIRCUITOS TERMINAIS, INSTALADA EM FORRO - FORNECIMENTO E INSTALAÇÃO. AF_03/2023</t>
  </si>
  <si>
    <t xml:space="preserve"> 1.5 </t>
  </si>
  <si>
    <t>CONDUTORES PARA CIRCUITOS AR CONDICIONADO - PAVIMENTO TÉRREO</t>
  </si>
  <si>
    <t xml:space="preserve"> 1.5.1 </t>
  </si>
  <si>
    <t xml:space="preserve"> 91933 </t>
  </si>
  <si>
    <t>CABO DE COBRE FLEXÍVEL ISOLADO, 10 MM², ANTI-CHAMA 0,6/1,0 KV, PARA CIRCUITOS TERMINAIS - FORNECIMENTO E INSTALAÇÃO. AF_03/2023</t>
  </si>
  <si>
    <t xml:space="preserve"> 1.5.2 </t>
  </si>
  <si>
    <t>CABO DE COBRE FLEXÍVEL ISOLADO, 10 MM², ANTI-CHAMA 0,6/1,0 KV, PARA CIRCUITOS TERMINAIS - FORNECIMENTO E INSTALAÇÃO. AF_03/2023- COR BRANCO - FASE R</t>
  </si>
  <si>
    <t xml:space="preserve"> 1.5.3 </t>
  </si>
  <si>
    <t>CABO DE COBRE FLEXÍVEL ISOLADO, 10 MM², ANTI-CHAMA 0,6/1,0 KV, PARA CIRCUITOS TERMINAIS - FORNECIMENTO E INSTALAÇÃO. AF_03/2023 -  COR PRETO - FASE S</t>
  </si>
  <si>
    <t xml:space="preserve"> 1.5.4 </t>
  </si>
  <si>
    <t>CABO DE COBRE FLEXÍVEL ISOLADO, 10 MM², ANTI-CHAMA 0,6/1,0 KV, PARA CIRCUITOS TERMINAIS - FORNECIMENTO E INSTALAÇÃO. AF_03/2023- COR VERDE - TERRA</t>
  </si>
  <si>
    <t xml:space="preserve"> 1.5.5 </t>
  </si>
  <si>
    <t>CABO DE COBRE FLEXÍVEL ISOLADO, 10 MM², ANTI-CHAMA 0,6/1,0 KV, PARA CIRCUITOS TERMINAIS - FORNECIMENTO E INSTALAÇÃO. AF_03/2023 -  COR VERMELHO - FASE T</t>
  </si>
  <si>
    <t xml:space="preserve"> 1.5.6 </t>
  </si>
  <si>
    <t xml:space="preserve"> 91931 </t>
  </si>
  <si>
    <t>CABO DE COBRE FLEXÍVEL ISOLADO, 6 MM², ANTI-CHAMA 0,6/1,0 KV, PARA CIRCUITOS TERMINAIS - FORNECIMENTO E INSTALAÇÃO. AF_03/2023- NEUTRO COR AZUL</t>
  </si>
  <si>
    <t xml:space="preserve"> 1.5.7 </t>
  </si>
  <si>
    <t>CABO DE COBRE FLEXÍVEL ISOLADO, 6 MM², ANTI-CHAMA 0,6/1,0 KV, PARA CIRCUITOS TERMINAIS - FORNECIMENTO E INSTALAÇÃO. AF_03/2023</t>
  </si>
  <si>
    <t xml:space="preserve"> 1.5.8 </t>
  </si>
  <si>
    <t>CABO DE COBRE FLEXÍVEL ISOLADO, 6 MM², ANTI-CHAMA 0,6/1,0 KV, PARA CIRCUITOS TERMINAIS - FORNECIMENTO E INSTALAÇÃO. AF_03/2023 -  COR PRETO - FASE S</t>
  </si>
  <si>
    <t xml:space="preserve"> 1.5.9 </t>
  </si>
  <si>
    <t>CABO DE COBRE FLEXÍVEL ISOLADO, 6 MM², ANTI-CHAMA 0,6/1,0 KV, PARA CIRCUITOS TERMINAIS - FORNECIMENTO E INSTALAÇÃO. AF_03/2023 -  COR VERMELHO - FASE T</t>
  </si>
  <si>
    <t xml:space="preserve"> 1.5.10 </t>
  </si>
  <si>
    <t>CABO DE COBRE FLEXÍVEL ISOLADO, 6 MM², ANTI-CHAMA 0,6/1,0 KV, PARA CIRCUITOS TERMINAIS - FORNECIMENTO E INSTALAÇÃO. AF_03/2023- TERRA COR VERDE</t>
  </si>
  <si>
    <t xml:space="preserve"> 1.5.11 </t>
  </si>
  <si>
    <t xml:space="preserve"> 91929 </t>
  </si>
  <si>
    <t>CABO DE COBRE FLEXÍVEL ISOLADO, 4 MM², ANTI-CHAMA 0,6/1,0 KV, PARA CIRCUITOS TERMINAIS - FORNECIMENTO E INSTALAÇÃO. AF_03/2023</t>
  </si>
  <si>
    <t xml:space="preserve"> 1.5.12 </t>
  </si>
  <si>
    <t>CABO DE COBRE FLEXÍVEL ISOLADO, 4 MM², ANTI-CHAMA 0,6/1,0 KV, PARA CIRCUITOS TERMINAIS - FORNECIMENTO E INSTALAÇÃO. AF_03/2023 -  - COR BRANCO - FASE R</t>
  </si>
  <si>
    <t xml:space="preserve"> 1.5.13 </t>
  </si>
  <si>
    <t>CABO DE COBRE FLEXÍVEL ISOLADO, 4 MM², ANTI-CHAMA 0,6/1,0 KV, PARA CIRCUITOS TERMINAIS - FORNECIMENTO E INSTALAÇÃO. AF_03/2023 -  COR PRETO - FASE S</t>
  </si>
  <si>
    <t xml:space="preserve"> 1.5.14 </t>
  </si>
  <si>
    <t>CABO DE COBRE FLEXÍVEL ISOLADO, 4 MM², ANTI-CHAMA 0,6/1,0 KV, PARA CIRCUITOS TERMINAIS - FORNECIMENTO E INSTALAÇÃO. AF_03/2023 -  COR VERMELHO - FASE T</t>
  </si>
  <si>
    <t xml:space="preserve"> 1.5.15 </t>
  </si>
  <si>
    <t>CABO DE COBRE FLEXÍVEL ISOLADO, 4 MM², ANTI-CHAMA 0,6/1,0 KV, PARA CIRCUITOS TERMINAIS - FORNECIMENTO E INSTALAÇÃO. AF_03/2023- TERRA COR VERDE</t>
  </si>
  <si>
    <t xml:space="preserve"> 1.5.16 </t>
  </si>
  <si>
    <t xml:space="preserve"> E-04.072 </t>
  </si>
  <si>
    <t>TERMINAL OU CONECTOR DE PRESSÃO - PARA CABO 6MM2 - FORNECIMENTO E INSTALAÇÃO – COMP.REF.: 7925/ORSE</t>
  </si>
  <si>
    <t xml:space="preserve"> 1.5.17 </t>
  </si>
  <si>
    <t xml:space="preserve"> E-04.089 </t>
  </si>
  <si>
    <t>Terminal de compressão para cabo de  4 mm2 - fornecimento e instalação. COMP. REF. 8007/ORSE.</t>
  </si>
  <si>
    <t xml:space="preserve"> 1.5.18 </t>
  </si>
  <si>
    <t xml:space="preserve"> E-04.071 </t>
  </si>
  <si>
    <t>TERMINAL OU CONECTOR DE PRESSÃO - PARA CABO 10MM2 - FORNECIMENTO E INSTALAÇÃO – COMP.REF.: 7926/ORSE</t>
  </si>
  <si>
    <t xml:space="preserve"> 1.6 </t>
  </si>
  <si>
    <t>QUADRO DE DISTRIBUIÇÃO AR CONDICIONADO - PRIMEIRO PAVIMENTO</t>
  </si>
  <si>
    <t xml:space="preserve"> 1.6.1 </t>
  </si>
  <si>
    <t>QDS1 - ESCADA APS</t>
  </si>
  <si>
    <t xml:space="preserve"> 1.6.1.1 </t>
  </si>
  <si>
    <t xml:space="preserve"> 1.6.1.2 </t>
  </si>
  <si>
    <t xml:space="preserve"> E-02.023 </t>
  </si>
  <si>
    <t>DISJUNTOR TERMOMAGNÉTICO PADRÃO DIN TRIPOLAR 63 A 70A, CAPACIDADE DE RUPTURA 10KA – COMP.REF.: 93673/SINAPI</t>
  </si>
  <si>
    <t xml:space="preserve"> 1.6.1.3 </t>
  </si>
  <si>
    <t xml:space="preserve"> 1.6.1.4 </t>
  </si>
  <si>
    <t xml:space="preserve"> 93655 </t>
  </si>
  <si>
    <t>DISJUNTOR MONOPOLAR TIPO DIN, CORRENTE NOMINAL DE 20A - FORNECIMENTO E INSTALAÇÃO. AF_10/2020</t>
  </si>
  <si>
    <t xml:space="preserve"> 1.6.1.5 </t>
  </si>
  <si>
    <t xml:space="preserve"> 1.6.1.6 </t>
  </si>
  <si>
    <t xml:space="preserve"> 93653 </t>
  </si>
  <si>
    <t>DISJUNTOR MONOPOLAR TIPO DIN, CORRENTE NOMINAL DE 10A - FORNECIMENTO E INSTALAÇÃO. AF_10/2020</t>
  </si>
  <si>
    <t xml:space="preserve"> 1.6.1.7 </t>
  </si>
  <si>
    <t xml:space="preserve"> 1.6.2 </t>
  </si>
  <si>
    <t>QDS2 - ARQUIVO</t>
  </si>
  <si>
    <t xml:space="preserve"> 1.6.2.1 </t>
  </si>
  <si>
    <t xml:space="preserve"> 1.6.2.2 </t>
  </si>
  <si>
    <t xml:space="preserve"> E-02.024 </t>
  </si>
  <si>
    <t>DISJUNTOR TERMOMAGNÉTICO TRIPOLAR 16 A 50A , PADRÃO DIN (LINHA BRANCA), CAPACIDADE DE RUPTURA 10KA – COMP.REF.: 74130/4/SINAPI</t>
  </si>
  <si>
    <t xml:space="preserve"> 1.6.2.3 </t>
  </si>
  <si>
    <t xml:space="preserve"> 1.6.2.4 </t>
  </si>
  <si>
    <t xml:space="preserve"> 1.6.2.5 </t>
  </si>
  <si>
    <t xml:space="preserve"> 1.6.2.6 </t>
  </si>
  <si>
    <t xml:space="preserve"> 1.6.2.7 </t>
  </si>
  <si>
    <t xml:space="preserve"> 1.7 </t>
  </si>
  <si>
    <t>ELETROCALHAS, CONEXÕES E ACESSÓRIOS  - PRIMEIRO PAVIMENTO</t>
  </si>
  <si>
    <t xml:space="preserve"> 1.7.1 </t>
  </si>
  <si>
    <t xml:space="preserve"> 1.7.2 </t>
  </si>
  <si>
    <t xml:space="preserve"> 1.7.3 </t>
  </si>
  <si>
    <t xml:space="preserve"> 1.7.4 </t>
  </si>
  <si>
    <t xml:space="preserve"> 1.7.5 </t>
  </si>
  <si>
    <t xml:space="preserve"> 1.7.6 </t>
  </si>
  <si>
    <t xml:space="preserve"> 1.7.7 </t>
  </si>
  <si>
    <t xml:space="preserve"> 1.7.8 </t>
  </si>
  <si>
    <t xml:space="preserve"> 1.7.9 </t>
  </si>
  <si>
    <t xml:space="preserve"> 1.7.10 </t>
  </si>
  <si>
    <t xml:space="preserve"> 1.7.11 </t>
  </si>
  <si>
    <t xml:space="preserve"> 1.7.12 </t>
  </si>
  <si>
    <t>ELETROCALHA METÁLICA GALVANIZADA PERFURADA – 50 X 50 X 3000 MM - FORNECIMENTO E INSTALAÇÃO – COMP.REF.:749/ORSE</t>
  </si>
  <si>
    <t xml:space="preserve"> 1.7.13 </t>
  </si>
  <si>
    <t xml:space="preserve"> 1.7.14 </t>
  </si>
  <si>
    <t xml:space="preserve"> 1.7.15 </t>
  </si>
  <si>
    <t xml:space="preserve"> 1.7.16 </t>
  </si>
  <si>
    <t xml:space="preserve"> 1.7.17 </t>
  </si>
  <si>
    <t xml:space="preserve"> E-04.039 </t>
  </si>
  <si>
    <t>SAÍDA HORIZONTAL DE ELETROCALHA/PERFILADO PARA ELETRODUTO 3/4" – COMP.REF.: 63756/SBC</t>
  </si>
  <si>
    <t xml:space="preserve"> 1.7.18 </t>
  </si>
  <si>
    <t xml:space="preserve"> E-04.066 </t>
  </si>
  <si>
    <t>CURVA DE INVERSÃO COM ÂNGULO 90°, 100 X 50 MM PARA ELETROCALHA METÁLICA, INTERLIGAÇÃO COM QUADRO GERAL (REF.: MOPA OU SIMILAR)</t>
  </si>
  <si>
    <t xml:space="preserve"> 1.7.19 </t>
  </si>
  <si>
    <t xml:space="preserve"> E-04.076 </t>
  </si>
  <si>
    <t>TAMPA DE ENCAIXE PARA CURVA DE INVERSÃO, 100MM, ZINCADA, PARA ELETROCALHA METÁLICA - REF. COMP.: 12525/0RSE</t>
  </si>
  <si>
    <t xml:space="preserve"> 1.7.20 </t>
  </si>
  <si>
    <t xml:space="preserve"> E-03.005 </t>
  </si>
  <si>
    <t>FORNECIMENTO E INSTALAÇÃO DE ELETROCALHA 100 X 50 MM COM TAMPA (REF. MOPA OU SIMILAR) – COMP.REF.: 8359/ORSE</t>
  </si>
  <si>
    <t xml:space="preserve"> 1.7.21 </t>
  </si>
  <si>
    <t xml:space="preserve"> 1.8 </t>
  </si>
  <si>
    <t>ELETRODUTOS E CONEXÕES  - PRIMEIRO PAVIMENTO</t>
  </si>
  <si>
    <t xml:space="preserve"> 1.8.1 </t>
  </si>
  <si>
    <t xml:space="preserve"> 91872 </t>
  </si>
  <si>
    <t>ELETRODUTO RÍGIDO ROSCÁVEL, PVC, DN 32 MM (1"), PARA CIRCUITOS TERMINAIS, INSTALADO EM PAREDE - FORNECIMENTO E INSTALAÇÃO. AF_03/2023</t>
  </si>
  <si>
    <t xml:space="preserve"> 1.8.2 </t>
  </si>
  <si>
    <t xml:space="preserve"> 91871 </t>
  </si>
  <si>
    <t>ELETRODUTO RÍGIDO ROSCÁVEL, PVC, DN 25 MM (3/4"), PARA CIRCUITOS TERMINAIS, INSTALADO EM PAREDE - FORNECIMENTO E INSTALAÇÃO. AF_03/2023</t>
  </si>
  <si>
    <t xml:space="preserve"> 1.8.3 </t>
  </si>
  <si>
    <t xml:space="preserve"> 1.8.4 </t>
  </si>
  <si>
    <t xml:space="preserve"> 91914 </t>
  </si>
  <si>
    <t>CURVA 90 GRAUS PARA ELETRODUTO, PVC, ROSCÁVEL, DN 25 MM (3/4"), PARA CIRCUITOS TERMINAIS, INSTALADA EM PAREDE - FORNECIMENTO E INSTALAÇÃO. AF_03/2023</t>
  </si>
  <si>
    <t xml:space="preserve"> 1.8.5 </t>
  </si>
  <si>
    <t xml:space="preserve"> 1.8.6 </t>
  </si>
  <si>
    <t xml:space="preserve"> E-03.016 </t>
  </si>
  <si>
    <t>ELETRODUTO METÁLICO FLEXÍVEL DE 3/4", FABRICADO COM FITA DE AÇO ZINCADO, REVESTIDO EXTERNAMENTE COM PVC PRETO, INCLUSIVE CONEXÕES - FORNECIMENTO E INSTALAÇÃO – COMP.REF.: 72925/SINAPI</t>
  </si>
  <si>
    <t xml:space="preserve"> 1.8.7 </t>
  </si>
  <si>
    <t>CONDULETE DE PVC, TIPO LB, PARA ELETRODUTO DE PVC SOLDÁVEL DN 32 MM (1</t>
  </si>
  <si>
    <t xml:space="preserve"> 1.8.8 </t>
  </si>
  <si>
    <t xml:space="preserve"> 104405 </t>
  </si>
  <si>
    <t>CONDULETE DE PVC, TIPO T, PARA ELETRODUTO DE PVC SOLDÁVEL DN 32 MM (1''), APARENTE - FORNECIMENTO E INSTALAÇÃO. AF_10/2022</t>
  </si>
  <si>
    <t xml:space="preserve"> 1.8.9 </t>
  </si>
  <si>
    <t>CONDULETE DE ALUMÍNIO, TIPO LR/LL/LB, PARA ELETRODUTO DE AÇO GALVANIZADO DN 25 MM (1</t>
  </si>
  <si>
    <t xml:space="preserve"> 1.8.10 </t>
  </si>
  <si>
    <t xml:space="preserve"> 95780 </t>
  </si>
  <si>
    <t>CONDULETE DE ALUMÍNIO, TIPO B, PARA ELETRODUTO DE AÇO GALVANIZADO DN 25 MM (1''), APARENTE - FORNECIMENTO E INSTALAÇÃO. AF_10/2022</t>
  </si>
  <si>
    <t xml:space="preserve"> 1.8.11 </t>
  </si>
  <si>
    <t xml:space="preserve"> 95777 </t>
  </si>
  <si>
    <t>CONDULETE DE ALUMÍNIO, TIPO B, PARA ELETRODUTO DE AÇO GALVANIZADO DN 20 MM (3/4''), APARENTE - FORNECIMENTO E INSTALAÇÃO. AF_10/2022</t>
  </si>
  <si>
    <t xml:space="preserve"> 1.8.12 </t>
  </si>
  <si>
    <t xml:space="preserve"> 95787 </t>
  </si>
  <si>
    <t>CONDULETE DE ALUMÍNIO, TIPO LR, PARA ELETRODUTO DE AÇO GALVANIZADO DN 20 MM (3/4''), APARENTE - FORNECIMENTO E INSTALAÇÃO. AF_10/2022</t>
  </si>
  <si>
    <t xml:space="preserve"> 1.8.13 </t>
  </si>
  <si>
    <t xml:space="preserve"> 95795 </t>
  </si>
  <si>
    <t>CONDULETE DE ALUMÍNIO, TIPO T, PARA ELETRODUTO DE AÇO GALVANIZADO DN 20 MM (3/4''), APARENTE - FORNECIMENTO E INSTALAÇÃO. AF_10/2022</t>
  </si>
  <si>
    <t xml:space="preserve"> 1.8.14 </t>
  </si>
  <si>
    <t xml:space="preserve"> 95811 </t>
  </si>
  <si>
    <t>CONDULETE DE PVC, TIPO LB, PARA ELETRODUTO DE PVC SOLDÁVEL DN 25 MM (3/4''), APARENTE - FORNECIMENTO E INSTALAÇÃO. AF_10/2022</t>
  </si>
  <si>
    <t xml:space="preserve"> 1.8.15 </t>
  </si>
  <si>
    <t xml:space="preserve"> 1.8.16 </t>
  </si>
  <si>
    <t xml:space="preserve"> 1.8.17 </t>
  </si>
  <si>
    <t xml:space="preserve"> E-04.081 </t>
  </si>
  <si>
    <t>BOX RETO EM ALUMÍNIO DE 3/4". COMP.REF.: 11816/ORSE</t>
  </si>
  <si>
    <t xml:space="preserve"> 1.8.18 </t>
  </si>
  <si>
    <t>FORNECIMENTO E INSTALAÇÃO DE TAMPA CEGA (ESPELHO LISO) PARA CAIXA 4" X 2" – COMP.REF.: 00711/ORSE (PARA CONDULETES EM PVC)</t>
  </si>
  <si>
    <t xml:space="preserve"> 1.8.19 </t>
  </si>
  <si>
    <t xml:space="preserve"> 1.8.20 </t>
  </si>
  <si>
    <t xml:space="preserve"> 91875 </t>
  </si>
  <si>
    <t>LUVA PARA ELETRODUTO, PVC, ROSCÁVEL, DN 25 MM (3/4"), PARA CIRCUITOS TERMINAIS, INSTALADA EM FORRO - FORNECIMENTO E INSTALAÇÃO. AF_03/2023</t>
  </si>
  <si>
    <t xml:space="preserve"> 1.8.21 </t>
  </si>
  <si>
    <t xml:space="preserve"> E-04.087 </t>
  </si>
  <si>
    <t>Bucha de redução de pvc rígido roscável diâm = 1" x 3/4". FORNECIMENTO E INSTALAÇÃO – COMP.REF.: 1230/ORSE</t>
  </si>
  <si>
    <t xml:space="preserve"> 1.9 </t>
  </si>
  <si>
    <t>CONDUTORES PARA CIRCUITOS AR CONDICIONADO  - PRIMEIRO PAVIMENTO</t>
  </si>
  <si>
    <t xml:space="preserve"> 1.9.1 </t>
  </si>
  <si>
    <t>CABO DE COBRE FLEXÍVEL ISOLADO, 6 MM², ANTI-CHAMA 0,6/1,0 KV, PARA CIRCUITOS TERMINAIS - FORNECIMENTO E INSTALAÇÃO. AF_03/2023 - COR AZUL CLARO - NEUTRO</t>
  </si>
  <si>
    <t xml:space="preserve"> 1.9.2 </t>
  </si>
  <si>
    <t>CABO DE COBRE FLEXÍVEL ISOLADO, 6 MM², ANTI-CHAMA 0,6/1,0 KV, PARA CIRCUITOS TERMINAIS - FORNECIMENTO E INSTALAÇÃO. AF_03/2023- COR BRANCO - FASE R</t>
  </si>
  <si>
    <t xml:space="preserve"> 1.9.3 </t>
  </si>
  <si>
    <t xml:space="preserve"> 1.9.4 </t>
  </si>
  <si>
    <t xml:space="preserve"> 1.9.5 </t>
  </si>
  <si>
    <t>CABO DE COBRE FLEXÍVEL ISOLADO, 4 MM², ANTI-CHAMA 0,6/1,0 KV, PARA CIRCUITOS TERMINAIS - FORNECIMENTO E INSTALAÇÃO. AF_03/2023 - COR AZUL CLARO - NEUTRO</t>
  </si>
  <si>
    <t xml:space="preserve"> 1.9.6 </t>
  </si>
  <si>
    <t>CABO DE COBRE FLEXÍVEL ISOLADO, 4 MM², ANTI-CHAMA 0,6/1,0 KV, PARA CIRCUITOS TERMINAIS - FORNECIMENTO E INSTALAÇÃO. AF_03/2023- COR BRANCO - FASE R</t>
  </si>
  <si>
    <t xml:space="preserve"> 1.9.7 </t>
  </si>
  <si>
    <t xml:space="preserve"> 1.9.8 </t>
  </si>
  <si>
    <t xml:space="preserve"> 1.9.9 </t>
  </si>
  <si>
    <t xml:space="preserve"> 1.9.10 </t>
  </si>
  <si>
    <t xml:space="preserve"> 1.9.11 </t>
  </si>
  <si>
    <t xml:space="preserve"> 1.10 </t>
  </si>
  <si>
    <t>SERVIÇOS CIVIL</t>
  </si>
  <si>
    <t xml:space="preserve"> 1.10.1 </t>
  </si>
  <si>
    <t xml:space="preserve"> 90437 </t>
  </si>
  <si>
    <t>FURO MANUAL EM ALVENARIA, PARA INSTALAÇÕES HIDRÁULICAS, DIÂMETROS MAIORES QUE 40 MM E MENORES OU IGUAIS A 75 MM. AF_09/2023</t>
  </si>
  <si>
    <t xml:space="preserve"> 1.10.2 </t>
  </si>
  <si>
    <t xml:space="preserve"> 104762 </t>
  </si>
  <si>
    <t>FURO MECANIZADO EM CONCRETO, COM MARTELO DEMOLIDOR, PARA INSTALAÇÕES ELÉTRICAS, DIÂMETROS MAIORES QUE 40 MM E MENORES OU IGUAIS A 75 MM. AF_09/2023</t>
  </si>
  <si>
    <t xml:space="preserve"> 1.10.3 </t>
  </si>
  <si>
    <t xml:space="preserve"> 104760 </t>
  </si>
  <si>
    <t>FURO MANUAL EM ALVENARIA, PARA INSTALAÇÕES ELÉTRICAS, DIÂMETROS MAIORES QUE 75 MM E MENORES OU IGUAIS A 100 MM. AF_09/2023</t>
  </si>
  <si>
    <t xml:space="preserve"> 1.10.4 </t>
  </si>
  <si>
    <t xml:space="preserve"> R-08.011 </t>
  </si>
  <si>
    <t>REMOÇÃO MANUAL DE FORRO DE PLACAS (GESSO, MINERAL, FIBRA, ISOPOR, COLMEIA, PVC, ETC.), COM REAPROVEITAMENTO, INCLUSIVE AFASTAMENTO E EMPILHAMENTO. COMP. REF.:  ED-48460/SETOP.</t>
  </si>
  <si>
    <t>m²</t>
  </si>
  <si>
    <t xml:space="preserve"> 1.10.5 </t>
  </si>
  <si>
    <t xml:space="preserve"> R-05.013 </t>
  </si>
  <si>
    <t>RECOLOCAÇÃO DE FORRO EM PLACAS - REF.: FDE 10.70.002</t>
  </si>
  <si>
    <t xml:space="preserve"> 1.10.6 </t>
  </si>
  <si>
    <t xml:space="preserve"> 93358 </t>
  </si>
  <si>
    <t>ESCAVAÇÃO MANUAL DE VALA. AF_09/2024</t>
  </si>
  <si>
    <t>m³</t>
  </si>
  <si>
    <t xml:space="preserve"> 1.10.7 </t>
  </si>
  <si>
    <t xml:space="preserve"> 96995 </t>
  </si>
  <si>
    <t>REATERRO MANUAL APILOADO COM SOQUETE. AF_10/2017</t>
  </si>
  <si>
    <t xml:space="preserve"> 1.10.8 </t>
  </si>
  <si>
    <t xml:space="preserve"> MI031 </t>
  </si>
  <si>
    <t>PLATAFORMA ARTICULADA ELÉTRICA (TESOURA), AUTOPROPELIDA, COM ALTURA APROXIMADA DE 10 m.</t>
  </si>
  <si>
    <t>dia</t>
  </si>
  <si>
    <t xml:space="preserve"> 1.11 </t>
  </si>
  <si>
    <t>RETIRADAS</t>
  </si>
  <si>
    <t xml:space="preserve"> 1.11.1 </t>
  </si>
  <si>
    <t xml:space="preserve"> 97661 </t>
  </si>
  <si>
    <t>REMOÇÃO DE CABOS ELÉTRICOS, COM SEÇÃO DE 10 MM², FORMA MANUAL, SEM REAPROVEITAMENTO. AF_09/2023</t>
  </si>
  <si>
    <t xml:space="preserve"> 1.11.2 </t>
  </si>
  <si>
    <t xml:space="preserve"> R-08.002 </t>
  </si>
  <si>
    <t>RETIRADA DE QUADRO DE ELÉTRICA E TELEFONIA – COMP.REF.:22717/SBC</t>
  </si>
  <si>
    <t xml:space="preserve"> 1.11.3 </t>
  </si>
  <si>
    <t xml:space="preserve"> R-08.012 </t>
  </si>
  <si>
    <t>REMOÇÃO DE DISJUNTOR TERMOMAGNÉTICO TRIPOLAR , CORRENTE NOMINAL DE 100-200A - FORNECIMENTO E INSTALAÇÃO. AF_10/2020. SINAPI/101896 (NO QGBT)</t>
  </si>
  <si>
    <t xml:space="preserve"> 1.12 </t>
  </si>
  <si>
    <t>ADMINISTRAÇÃO DA OBRA</t>
  </si>
  <si>
    <t xml:space="preserve"> 1.12.1 </t>
  </si>
  <si>
    <t xml:space="preserve"> 91677 </t>
  </si>
  <si>
    <t>ENGENHEIRO ELETRICISTA COM ENCARGOS COMPLEMENTARES</t>
  </si>
  <si>
    <t>H</t>
  </si>
  <si>
    <t>Total sem BDI</t>
  </si>
  <si>
    <t>Total do BDI</t>
  </si>
  <si>
    <t>Total Geral</t>
  </si>
  <si>
    <t xml:space="preserve">_______________________________________________________________
.......................... (nome e assinatura)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</si>
</sst>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7">
    <font>
      <sz val="11"/>
      <name val="Arial"/>
      <family val="1"/>
      <charset val="1"/>
    </font>
    <font>
      <sz val="8"/>
      <name val="Arial"/>
      <family val="1"/>
      <charset val="1"/>
    </font>
    <font>
      <b/>
      <sz val="8"/>
      <name val="Arial"/>
      <family val="1"/>
      <charset val="1"/>
    </font>
    <font>
      <b/>
      <sz val="8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160920</xdr:colOff>
      <xdr:row>1</xdr:row>
      <xdr:rowOff>9000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333080" cy="1900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DD38A-CDBC-460B-905B-B8FF2423D7CD}">
  <dimension ref="A1:A43"/>
  <sheetViews>
    <sheetView workbookViewId="0">
      <selection activeCell="A18" sqref="A18"/>
    </sheetView>
  </sheetViews>
  <sheetFormatPr defaultRowHeight="14.25"/>
  <cols>
    <col min="1" max="1" width="102.5" customWidth="1"/>
  </cols>
  <sheetData>
    <row r="1" spans="1:1" ht="21" customHeight="1">
      <c r="A1" s="17" t="s">
        <v>0</v>
      </c>
    </row>
    <row r="2" spans="1:1" ht="15">
      <c r="A2" s="17"/>
    </row>
    <row r="3" spans="1:1" ht="15">
      <c r="A3" s="17" t="s">
        <v>1</v>
      </c>
    </row>
    <row r="4" spans="1:1" ht="17.25" customHeight="1">
      <c r="A4" s="17" t="s">
        <v>2</v>
      </c>
    </row>
    <row r="5" spans="1:1" ht="15">
      <c r="A5" s="17" t="s">
        <v>3</v>
      </c>
    </row>
    <row r="6" spans="1:1" ht="15">
      <c r="A6" s="17" t="s">
        <v>3</v>
      </c>
    </row>
    <row r="7" spans="1:1" ht="53.25" customHeight="1">
      <c r="A7" s="17" t="s">
        <v>4</v>
      </c>
    </row>
    <row r="8" spans="1:1" ht="15">
      <c r="A8" s="17"/>
    </row>
    <row r="9" spans="1:1" ht="33.75" customHeight="1">
      <c r="A9" s="17" t="s">
        <v>5</v>
      </c>
    </row>
    <row r="10" spans="1:1" ht="15">
      <c r="A10" s="17"/>
    </row>
    <row r="11" spans="1:1" ht="69.75" customHeight="1">
      <c r="A11" s="17" t="s">
        <v>6</v>
      </c>
    </row>
    <row r="12" spans="1:1" ht="15">
      <c r="A12" s="17"/>
    </row>
    <row r="13" spans="1:1" ht="23.25" customHeight="1">
      <c r="A13" s="17" t="s">
        <v>7</v>
      </c>
    </row>
    <row r="14" spans="1:1" ht="15">
      <c r="A14" s="17"/>
    </row>
    <row r="15" spans="1:1" ht="68.25" customHeight="1">
      <c r="A15" s="17" t="s">
        <v>8</v>
      </c>
    </row>
    <row r="16" spans="1:1" ht="15">
      <c r="A16" s="17"/>
    </row>
    <row r="17" spans="1:1" ht="46.5" customHeight="1">
      <c r="A17" s="17" t="s">
        <v>9</v>
      </c>
    </row>
    <row r="18" spans="1:1" ht="15">
      <c r="A18" s="17"/>
    </row>
    <row r="19" spans="1:1" ht="28.5" customHeight="1">
      <c r="A19" s="17" t="s">
        <v>10</v>
      </c>
    </row>
    <row r="20" spans="1:1" ht="30">
      <c r="A20" s="17" t="s">
        <v>11</v>
      </c>
    </row>
    <row r="21" spans="1:1" ht="15">
      <c r="A21" s="17" t="s">
        <v>12</v>
      </c>
    </row>
    <row r="22" spans="1:1" ht="20.25" customHeight="1">
      <c r="A22" s="17" t="s">
        <v>13</v>
      </c>
    </row>
    <row r="23" spans="1:1" ht="15">
      <c r="A23" s="17" t="s">
        <v>14</v>
      </c>
    </row>
    <row r="24" spans="1:1" ht="15">
      <c r="A24" s="17" t="s">
        <v>15</v>
      </c>
    </row>
    <row r="25" spans="1:1" ht="21.75" customHeight="1">
      <c r="A25" s="17" t="s">
        <v>16</v>
      </c>
    </row>
    <row r="26" spans="1:1" ht="34.5" customHeight="1">
      <c r="A26" s="17" t="s">
        <v>17</v>
      </c>
    </row>
    <row r="27" spans="1:1" ht="18.75" customHeight="1">
      <c r="A27" s="17" t="s">
        <v>18</v>
      </c>
    </row>
    <row r="28" spans="1:1" ht="18" customHeight="1">
      <c r="A28" s="17" t="s">
        <v>19</v>
      </c>
    </row>
    <row r="29" spans="1:1" ht="15">
      <c r="A29" s="17"/>
    </row>
    <row r="30" spans="1:1" ht="19.5" customHeight="1">
      <c r="A30" s="17" t="s">
        <v>20</v>
      </c>
    </row>
    <row r="31" spans="1:1" ht="15">
      <c r="A31" s="17" t="s">
        <v>21</v>
      </c>
    </row>
    <row r="32" spans="1:1" ht="15">
      <c r="A32" s="17" t="s">
        <v>22</v>
      </c>
    </row>
    <row r="33" spans="1:1" ht="15" customHeight="1">
      <c r="A33" s="17" t="s">
        <v>23</v>
      </c>
    </row>
    <row r="34" spans="1:1" ht="15">
      <c r="A34" s="17"/>
    </row>
    <row r="35" spans="1:1" ht="46.5" customHeight="1">
      <c r="A35" s="17" t="s">
        <v>24</v>
      </c>
    </row>
    <row r="36" spans="1:1" ht="15">
      <c r="A36" s="17" t="s">
        <v>25</v>
      </c>
    </row>
    <row r="37" spans="1:1" ht="19.5" customHeight="1">
      <c r="A37" s="17" t="s">
        <v>26</v>
      </c>
    </row>
    <row r="38" spans="1:1" ht="15">
      <c r="A38" s="17" t="s">
        <v>27</v>
      </c>
    </row>
    <row r="39" spans="1:1" ht="21" customHeight="1">
      <c r="A39" s="17" t="s">
        <v>28</v>
      </c>
    </row>
    <row r="40" spans="1:1" ht="15">
      <c r="A40" s="17" t="s">
        <v>3</v>
      </c>
    </row>
    <row r="41" spans="1:1" ht="30">
      <c r="A41" s="17" t="s">
        <v>29</v>
      </c>
    </row>
    <row r="42" spans="1:1" ht="51" customHeight="1">
      <c r="A42" s="17" t="s">
        <v>30</v>
      </c>
    </row>
    <row r="43" spans="1:1" ht="21.75" customHeight="1">
      <c r="A43" s="18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6"/>
  <sheetViews>
    <sheetView tabSelected="1" showOutlineSymbols="0" topLeftCell="A178" zoomScaleNormal="100" workbookViewId="0">
      <selection activeCell="A187" sqref="A187"/>
    </sheetView>
  </sheetViews>
  <sheetFormatPr defaultColWidth="8.625" defaultRowHeight="14.25"/>
  <cols>
    <col min="1" max="1" width="7.25" style="4" customWidth="1"/>
    <col min="2" max="2" width="7.875" style="5" customWidth="1"/>
    <col min="3" max="3" width="7.5" style="5" customWidth="1"/>
    <col min="4" max="4" width="32.875" style="4" customWidth="1"/>
    <col min="5" max="5" width="6" style="4" customWidth="1"/>
    <col min="6" max="6" width="6.75" style="5" customWidth="1"/>
    <col min="7" max="7" width="6.875" style="4" customWidth="1"/>
    <col min="8" max="8" width="7.75" style="4" customWidth="1"/>
    <col min="9" max="9" width="8.375" style="4" customWidth="1"/>
    <col min="10" max="10" width="8" style="4" customWidth="1"/>
  </cols>
  <sheetData>
    <row r="1" spans="1:10" ht="14.25" customHeight="1">
      <c r="A1" s="3"/>
      <c r="B1" s="6"/>
      <c r="C1" s="6"/>
      <c r="D1" s="3" t="s">
        <v>32</v>
      </c>
      <c r="E1" s="19" t="s">
        <v>33</v>
      </c>
      <c r="F1" s="19"/>
      <c r="G1" s="19" t="s">
        <v>34</v>
      </c>
      <c r="H1" s="19"/>
      <c r="I1" s="19" t="s">
        <v>35</v>
      </c>
      <c r="J1" s="19"/>
    </row>
    <row r="2" spans="1:10" ht="79.5" customHeight="1">
      <c r="A2" s="3"/>
      <c r="B2" s="6"/>
      <c r="C2" s="6"/>
      <c r="D2" s="3" t="s">
        <v>36</v>
      </c>
      <c r="E2" s="19" t="s">
        <v>37</v>
      </c>
      <c r="F2" s="19"/>
      <c r="G2" s="19" t="s">
        <v>38</v>
      </c>
      <c r="H2" s="19"/>
      <c r="I2" s="19" t="s">
        <v>39</v>
      </c>
      <c r="J2" s="19"/>
    </row>
    <row r="3" spans="1:10" ht="14.25" customHeight="1">
      <c r="A3" s="23" t="s">
        <v>40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29.25" customHeight="1">
      <c r="A4" s="7" t="s">
        <v>41</v>
      </c>
      <c r="B4" s="7" t="s">
        <v>42</v>
      </c>
      <c r="C4" s="7" t="s">
        <v>43</v>
      </c>
      <c r="D4" s="7" t="s">
        <v>44</v>
      </c>
      <c r="E4" s="7" t="s">
        <v>45</v>
      </c>
      <c r="F4" s="7" t="s">
        <v>46</v>
      </c>
      <c r="G4" s="7" t="s">
        <v>47</v>
      </c>
      <c r="H4" s="7" t="s">
        <v>48</v>
      </c>
      <c r="I4" s="7" t="s">
        <v>49</v>
      </c>
      <c r="J4" s="7" t="s">
        <v>50</v>
      </c>
    </row>
    <row r="5" spans="1:10" ht="24" customHeight="1">
      <c r="A5" s="8" t="s">
        <v>51</v>
      </c>
      <c r="B5" s="9"/>
      <c r="C5" s="9"/>
      <c r="D5" s="8" t="s">
        <v>52</v>
      </c>
      <c r="E5" s="8"/>
      <c r="F5" s="9"/>
      <c r="G5" s="8"/>
      <c r="H5" s="8"/>
      <c r="I5" s="10" t="e">
        <f>I6+I23+I38+I60+I74+I93+I110+I132+I154+I166+I175+I179</f>
        <v>#VALUE!</v>
      </c>
      <c r="J5" s="11" t="e">
        <f>I5/$J$184</f>
        <v>#VALUE!</v>
      </c>
    </row>
    <row r="6" spans="1:10" ht="25.5" customHeight="1">
      <c r="A6" s="8" t="s">
        <v>53</v>
      </c>
      <c r="B6" s="9"/>
      <c r="C6" s="9"/>
      <c r="D6" s="8" t="s">
        <v>54</v>
      </c>
      <c r="E6" s="8"/>
      <c r="F6" s="9"/>
      <c r="G6" s="8"/>
      <c r="H6" s="8"/>
      <c r="I6" s="10" t="e">
        <f>SUM(I7:I22)</f>
        <v>#VALUE!</v>
      </c>
      <c r="J6" s="11" t="e">
        <f>I6/$J$184</f>
        <v>#VALUE!</v>
      </c>
    </row>
    <row r="7" spans="1:10" ht="51.75" customHeight="1">
      <c r="A7" s="12" t="s">
        <v>55</v>
      </c>
      <c r="B7" s="13" t="s">
        <v>56</v>
      </c>
      <c r="C7" s="13" t="s">
        <v>57</v>
      </c>
      <c r="D7" s="12" t="s">
        <v>58</v>
      </c>
      <c r="E7" s="13" t="s">
        <v>59</v>
      </c>
      <c r="F7" s="13">
        <v>94</v>
      </c>
      <c r="G7" s="14">
        <v>0</v>
      </c>
      <c r="H7" s="14" t="e">
        <f>TRUNC(G7*(1+$G$2),2)</f>
        <v>#VALUE!</v>
      </c>
      <c r="I7" s="14" t="e">
        <f>F7*H7</f>
        <v>#VALUE!</v>
      </c>
      <c r="J7" s="15" t="e">
        <f>I7/$J$184</f>
        <v>#VALUE!</v>
      </c>
    </row>
    <row r="8" spans="1:10" ht="51.75" customHeight="1">
      <c r="A8" s="12" t="s">
        <v>60</v>
      </c>
      <c r="B8" s="13" t="s">
        <v>56</v>
      </c>
      <c r="C8" s="13" t="s">
        <v>57</v>
      </c>
      <c r="D8" s="12" t="s">
        <v>61</v>
      </c>
      <c r="E8" s="13" t="s">
        <v>59</v>
      </c>
      <c r="F8" s="13">
        <v>94</v>
      </c>
      <c r="G8" s="14">
        <v>0</v>
      </c>
      <c r="H8" s="14" t="e">
        <f>TRUNC(G8*(1+$G$2),2)</f>
        <v>#VALUE!</v>
      </c>
      <c r="I8" s="14" t="e">
        <f>F8*H8</f>
        <v>#VALUE!</v>
      </c>
      <c r="J8" s="15" t="e">
        <f>I8/$J$184</f>
        <v>#VALUE!</v>
      </c>
    </row>
    <row r="9" spans="1:10" ht="51.75" customHeight="1">
      <c r="A9" s="12" t="s">
        <v>62</v>
      </c>
      <c r="B9" s="13" t="s">
        <v>56</v>
      </c>
      <c r="C9" s="13" t="s">
        <v>57</v>
      </c>
      <c r="D9" s="12" t="s">
        <v>63</v>
      </c>
      <c r="E9" s="13" t="s">
        <v>59</v>
      </c>
      <c r="F9" s="13">
        <v>94</v>
      </c>
      <c r="G9" s="14">
        <v>0</v>
      </c>
      <c r="H9" s="14" t="e">
        <f>TRUNC(G9*(1+$G$2),2)</f>
        <v>#VALUE!</v>
      </c>
      <c r="I9" s="14" t="e">
        <f>F9*H9</f>
        <v>#VALUE!</v>
      </c>
      <c r="J9" s="15" t="e">
        <f>I9/$J$184</f>
        <v>#VALUE!</v>
      </c>
    </row>
    <row r="10" spans="1:10" ht="51.75" customHeight="1">
      <c r="A10" s="12" t="s">
        <v>64</v>
      </c>
      <c r="B10" s="13" t="s">
        <v>56</v>
      </c>
      <c r="C10" s="13" t="s">
        <v>57</v>
      </c>
      <c r="D10" s="12" t="s">
        <v>65</v>
      </c>
      <c r="E10" s="13" t="s">
        <v>59</v>
      </c>
      <c r="F10" s="13">
        <v>94</v>
      </c>
      <c r="G10" s="14">
        <v>0</v>
      </c>
      <c r="H10" s="14" t="e">
        <f>TRUNC(G10*(1+$G$2),2)</f>
        <v>#VALUE!</v>
      </c>
      <c r="I10" s="14" t="e">
        <f>F10*H10</f>
        <v>#VALUE!</v>
      </c>
      <c r="J10" s="15" t="e">
        <f>I10/$J$184</f>
        <v>#VALUE!</v>
      </c>
    </row>
    <row r="11" spans="1:10" ht="39" customHeight="1">
      <c r="A11" s="12" t="s">
        <v>66</v>
      </c>
      <c r="B11" s="13" t="s">
        <v>67</v>
      </c>
      <c r="C11" s="13" t="s">
        <v>57</v>
      </c>
      <c r="D11" s="12" t="s">
        <v>68</v>
      </c>
      <c r="E11" s="13" t="s">
        <v>59</v>
      </c>
      <c r="F11" s="13">
        <v>20</v>
      </c>
      <c r="G11" s="14">
        <v>0</v>
      </c>
      <c r="H11" s="14" t="e">
        <f>TRUNC(G11*(1+$G$2),2)</f>
        <v>#VALUE!</v>
      </c>
      <c r="I11" s="14" t="e">
        <f>F11*H11</f>
        <v>#VALUE!</v>
      </c>
      <c r="J11" s="15" t="e">
        <f>I11/$J$184</f>
        <v>#VALUE!</v>
      </c>
    </row>
    <row r="12" spans="1:10" ht="39" customHeight="1">
      <c r="A12" s="12" t="s">
        <v>69</v>
      </c>
      <c r="B12" s="13" t="s">
        <v>70</v>
      </c>
      <c r="C12" s="13" t="s">
        <v>71</v>
      </c>
      <c r="D12" s="12" t="s">
        <v>72</v>
      </c>
      <c r="E12" s="13" t="s">
        <v>73</v>
      </c>
      <c r="F12" s="13">
        <v>8</v>
      </c>
      <c r="G12" s="14">
        <v>0</v>
      </c>
      <c r="H12" s="14" t="e">
        <f>TRUNC(G12*(1+$G$2),2)</f>
        <v>#VALUE!</v>
      </c>
      <c r="I12" s="14" t="e">
        <f>F12*H12</f>
        <v>#VALUE!</v>
      </c>
      <c r="J12" s="15" t="e">
        <f>I12/$J$184</f>
        <v>#VALUE!</v>
      </c>
    </row>
    <row r="13" spans="1:10" ht="51.75" customHeight="1">
      <c r="A13" s="12" t="s">
        <v>74</v>
      </c>
      <c r="B13" s="13" t="s">
        <v>75</v>
      </c>
      <c r="C13" s="13" t="s">
        <v>57</v>
      </c>
      <c r="D13" s="12" t="s">
        <v>76</v>
      </c>
      <c r="E13" s="13" t="s">
        <v>59</v>
      </c>
      <c r="F13" s="13">
        <v>56</v>
      </c>
      <c r="G13" s="14">
        <v>0</v>
      </c>
      <c r="H13" s="14" t="e">
        <f>TRUNC(G13*(1+$G$2),2)</f>
        <v>#VALUE!</v>
      </c>
      <c r="I13" s="14" t="e">
        <f>F13*H13</f>
        <v>#VALUE!</v>
      </c>
      <c r="J13" s="15" t="e">
        <f>I13/$J$184</f>
        <v>#VALUE!</v>
      </c>
    </row>
    <row r="14" spans="1:10" ht="51.75" customHeight="1">
      <c r="A14" s="12" t="s">
        <v>77</v>
      </c>
      <c r="B14" s="13" t="s">
        <v>75</v>
      </c>
      <c r="C14" s="13" t="s">
        <v>57</v>
      </c>
      <c r="D14" s="12" t="s">
        <v>78</v>
      </c>
      <c r="E14" s="13" t="s">
        <v>59</v>
      </c>
      <c r="F14" s="13">
        <v>56</v>
      </c>
      <c r="G14" s="14">
        <v>0</v>
      </c>
      <c r="H14" s="14" t="e">
        <f>TRUNC(G14*(1+$G$2),2)</f>
        <v>#VALUE!</v>
      </c>
      <c r="I14" s="14" t="e">
        <f>F14*H14</f>
        <v>#VALUE!</v>
      </c>
      <c r="J14" s="15" t="e">
        <f>I14/$J$184</f>
        <v>#VALUE!</v>
      </c>
    </row>
    <row r="15" spans="1:10" ht="51.75" customHeight="1">
      <c r="A15" s="12" t="s">
        <v>79</v>
      </c>
      <c r="B15" s="13" t="s">
        <v>75</v>
      </c>
      <c r="C15" s="13" t="s">
        <v>57</v>
      </c>
      <c r="D15" s="12" t="s">
        <v>80</v>
      </c>
      <c r="E15" s="13" t="s">
        <v>59</v>
      </c>
      <c r="F15" s="13">
        <v>56</v>
      </c>
      <c r="G15" s="14">
        <v>0</v>
      </c>
      <c r="H15" s="14" t="e">
        <f>TRUNC(G15*(1+$G$2),2)</f>
        <v>#VALUE!</v>
      </c>
      <c r="I15" s="14" t="e">
        <f>F15*H15</f>
        <v>#VALUE!</v>
      </c>
      <c r="J15" s="15" t="e">
        <f>I15/$J$184</f>
        <v>#VALUE!</v>
      </c>
    </row>
    <row r="16" spans="1:10" ht="51.75" customHeight="1">
      <c r="A16" s="12" t="s">
        <v>81</v>
      </c>
      <c r="B16" s="13" t="s">
        <v>75</v>
      </c>
      <c r="C16" s="13" t="s">
        <v>57</v>
      </c>
      <c r="D16" s="12" t="s">
        <v>82</v>
      </c>
      <c r="E16" s="13" t="s">
        <v>59</v>
      </c>
      <c r="F16" s="13">
        <v>56</v>
      </c>
      <c r="G16" s="14">
        <v>0</v>
      </c>
      <c r="H16" s="14" t="e">
        <f>TRUNC(G16*(1+$G$2),2)</f>
        <v>#VALUE!</v>
      </c>
      <c r="I16" s="14" t="e">
        <f>F16*H16</f>
        <v>#VALUE!</v>
      </c>
      <c r="J16" s="15" t="e">
        <f>I16/$J$184</f>
        <v>#VALUE!</v>
      </c>
    </row>
    <row r="17" spans="1:10" ht="39" customHeight="1">
      <c r="A17" s="12" t="s">
        <v>83</v>
      </c>
      <c r="B17" s="13" t="s">
        <v>84</v>
      </c>
      <c r="C17" s="13" t="s">
        <v>71</v>
      </c>
      <c r="D17" s="12" t="s">
        <v>85</v>
      </c>
      <c r="E17" s="13" t="s">
        <v>73</v>
      </c>
      <c r="F17" s="13">
        <v>8</v>
      </c>
      <c r="G17" s="14">
        <v>0</v>
      </c>
      <c r="H17" s="14" t="e">
        <f>TRUNC(G17*(1+$G$2),2)</f>
        <v>#VALUE!</v>
      </c>
      <c r="I17" s="14" t="e">
        <f>F17*H17</f>
        <v>#VALUE!</v>
      </c>
      <c r="J17" s="15" t="e">
        <f>I17/$J$184</f>
        <v>#VALUE!</v>
      </c>
    </row>
    <row r="18" spans="1:10" ht="39" customHeight="1">
      <c r="A18" s="12" t="s">
        <v>86</v>
      </c>
      <c r="B18" s="13" t="s">
        <v>67</v>
      </c>
      <c r="C18" s="13" t="s">
        <v>57</v>
      </c>
      <c r="D18" s="12" t="s">
        <v>87</v>
      </c>
      <c r="E18" s="13" t="s">
        <v>59</v>
      </c>
      <c r="F18" s="13">
        <v>23</v>
      </c>
      <c r="G18" s="14">
        <v>0</v>
      </c>
      <c r="H18" s="14" t="e">
        <f>TRUNC(G18*(1+$G$2),2)</f>
        <v>#VALUE!</v>
      </c>
      <c r="I18" s="14" t="e">
        <f>F18*H18</f>
        <v>#VALUE!</v>
      </c>
      <c r="J18" s="15" t="e">
        <f>I18/$J$184</f>
        <v>#VALUE!</v>
      </c>
    </row>
    <row r="19" spans="1:10" ht="39" customHeight="1">
      <c r="A19" s="12" t="s">
        <v>88</v>
      </c>
      <c r="B19" s="13" t="s">
        <v>67</v>
      </c>
      <c r="C19" s="13" t="s">
        <v>57</v>
      </c>
      <c r="D19" s="12" t="s">
        <v>89</v>
      </c>
      <c r="E19" s="13" t="s">
        <v>59</v>
      </c>
      <c r="F19" s="13">
        <v>23</v>
      </c>
      <c r="G19" s="14">
        <v>0</v>
      </c>
      <c r="H19" s="14" t="e">
        <f>TRUNC(G19*(1+$G$2),2)</f>
        <v>#VALUE!</v>
      </c>
      <c r="I19" s="14" t="e">
        <f>F19*H19</f>
        <v>#VALUE!</v>
      </c>
      <c r="J19" s="15" t="e">
        <f>I19/$J$184</f>
        <v>#VALUE!</v>
      </c>
    </row>
    <row r="20" spans="1:10" ht="39" customHeight="1">
      <c r="A20" s="12" t="s">
        <v>90</v>
      </c>
      <c r="B20" s="13" t="s">
        <v>67</v>
      </c>
      <c r="C20" s="13" t="s">
        <v>57</v>
      </c>
      <c r="D20" s="12" t="s">
        <v>91</v>
      </c>
      <c r="E20" s="13" t="s">
        <v>59</v>
      </c>
      <c r="F20" s="13">
        <v>23</v>
      </c>
      <c r="G20" s="14">
        <v>0</v>
      </c>
      <c r="H20" s="14" t="e">
        <f>TRUNC(G20*(1+$G$2),2)</f>
        <v>#VALUE!</v>
      </c>
      <c r="I20" s="14" t="e">
        <f>F20*H20</f>
        <v>#VALUE!</v>
      </c>
      <c r="J20" s="15" t="e">
        <f>I20/$J$184</f>
        <v>#VALUE!</v>
      </c>
    </row>
    <row r="21" spans="1:10" ht="39" customHeight="1">
      <c r="A21" s="12" t="s">
        <v>92</v>
      </c>
      <c r="B21" s="13" t="s">
        <v>67</v>
      </c>
      <c r="C21" s="13" t="s">
        <v>57</v>
      </c>
      <c r="D21" s="12" t="s">
        <v>93</v>
      </c>
      <c r="E21" s="13" t="s">
        <v>59</v>
      </c>
      <c r="F21" s="13">
        <v>172</v>
      </c>
      <c r="G21" s="14">
        <v>0</v>
      </c>
      <c r="H21" s="14" t="e">
        <f>TRUNC(G21*(1+$G$2),2)</f>
        <v>#VALUE!</v>
      </c>
      <c r="I21" s="14" t="e">
        <f>F21*H21</f>
        <v>#VALUE!</v>
      </c>
      <c r="J21" s="15" t="e">
        <f>I21/$J$184</f>
        <v>#VALUE!</v>
      </c>
    </row>
    <row r="22" spans="1:10" ht="39" customHeight="1">
      <c r="A22" s="12" t="s">
        <v>94</v>
      </c>
      <c r="B22" s="13" t="s">
        <v>95</v>
      </c>
      <c r="C22" s="13" t="s">
        <v>71</v>
      </c>
      <c r="D22" s="12" t="s">
        <v>96</v>
      </c>
      <c r="E22" s="13" t="s">
        <v>97</v>
      </c>
      <c r="F22" s="13">
        <v>24</v>
      </c>
      <c r="G22" s="14">
        <v>0</v>
      </c>
      <c r="H22" s="14" t="e">
        <f>TRUNC(G22*(1+$G$2),2)</f>
        <v>#VALUE!</v>
      </c>
      <c r="I22" s="14" t="e">
        <f>F22*H22</f>
        <v>#VALUE!</v>
      </c>
      <c r="J22" s="15" t="e">
        <f>I22/$J$184</f>
        <v>#VALUE!</v>
      </c>
    </row>
    <row r="23" spans="1:10" ht="25.5" customHeight="1">
      <c r="A23" s="8" t="s">
        <v>98</v>
      </c>
      <c r="B23" s="9"/>
      <c r="C23" s="9"/>
      <c r="D23" s="8" t="s">
        <v>99</v>
      </c>
      <c r="E23" s="8"/>
      <c r="F23" s="9"/>
      <c r="G23" s="8"/>
      <c r="H23" s="14"/>
      <c r="I23" s="14" t="e">
        <f>I24+I31</f>
        <v>#VALUE!</v>
      </c>
      <c r="J23" s="15" t="e">
        <f>I23/$J$184</f>
        <v>#VALUE!</v>
      </c>
    </row>
    <row r="24" spans="1:10" ht="24" customHeight="1">
      <c r="A24" s="8" t="s">
        <v>100</v>
      </c>
      <c r="B24" s="9"/>
      <c r="C24" s="9"/>
      <c r="D24" s="8" t="s">
        <v>101</v>
      </c>
      <c r="E24" s="8"/>
      <c r="F24" s="9"/>
      <c r="G24" s="8"/>
      <c r="H24" s="14"/>
      <c r="I24" s="14" t="e">
        <f>SUM(I25:I30)</f>
        <v>#VALUE!</v>
      </c>
      <c r="J24" s="15" t="e">
        <f>I24/$J$184</f>
        <v>#VALUE!</v>
      </c>
    </row>
    <row r="25" spans="1:10" ht="39" customHeight="1">
      <c r="A25" s="12" t="s">
        <v>102</v>
      </c>
      <c r="B25" s="13" t="s">
        <v>103</v>
      </c>
      <c r="C25" s="13" t="s">
        <v>71</v>
      </c>
      <c r="D25" s="12" t="s">
        <v>104</v>
      </c>
      <c r="E25" s="13" t="s">
        <v>73</v>
      </c>
      <c r="F25" s="13">
        <v>1</v>
      </c>
      <c r="G25" s="14">
        <v>0</v>
      </c>
      <c r="H25" s="14" t="e">
        <f>TRUNC(G25*(1+$G$2),2)</f>
        <v>#VALUE!</v>
      </c>
      <c r="I25" s="14" t="e">
        <f>F25*H25</f>
        <v>#VALUE!</v>
      </c>
      <c r="J25" s="15" t="e">
        <f>I25/$J$184</f>
        <v>#VALUE!</v>
      </c>
    </row>
    <row r="26" spans="1:10" ht="39" customHeight="1">
      <c r="A26" s="12" t="s">
        <v>105</v>
      </c>
      <c r="B26" s="13" t="s">
        <v>106</v>
      </c>
      <c r="C26" s="13" t="s">
        <v>71</v>
      </c>
      <c r="D26" s="12" t="s">
        <v>107</v>
      </c>
      <c r="E26" s="13" t="s">
        <v>73</v>
      </c>
      <c r="F26" s="13">
        <v>2</v>
      </c>
      <c r="G26" s="14">
        <v>0</v>
      </c>
      <c r="H26" s="14" t="e">
        <f>TRUNC(G26*(1+$G$2),2)</f>
        <v>#VALUE!</v>
      </c>
      <c r="I26" s="14" t="e">
        <f>F26*H26</f>
        <v>#VALUE!</v>
      </c>
      <c r="J26" s="15" t="e">
        <f>I26/$J$184</f>
        <v>#VALUE!</v>
      </c>
    </row>
    <row r="27" spans="1:10" ht="25.5" customHeight="1">
      <c r="A27" s="12" t="s">
        <v>108</v>
      </c>
      <c r="B27" s="13" t="s">
        <v>109</v>
      </c>
      <c r="C27" s="13" t="s">
        <v>57</v>
      </c>
      <c r="D27" s="12" t="s">
        <v>110</v>
      </c>
      <c r="E27" s="13" t="s">
        <v>97</v>
      </c>
      <c r="F27" s="13">
        <v>5</v>
      </c>
      <c r="G27" s="14">
        <v>0</v>
      </c>
      <c r="H27" s="14" t="e">
        <f>TRUNC(G27*(1+$G$2),2)</f>
        <v>#VALUE!</v>
      </c>
      <c r="I27" s="14" t="e">
        <f>F27*H27</f>
        <v>#VALUE!</v>
      </c>
      <c r="J27" s="15" t="e">
        <f>I27/$J$184</f>
        <v>#VALUE!</v>
      </c>
    </row>
    <row r="28" spans="1:10" ht="25.5" customHeight="1">
      <c r="A28" s="12" t="s">
        <v>111</v>
      </c>
      <c r="B28" s="13" t="s">
        <v>112</v>
      </c>
      <c r="C28" s="13" t="s">
        <v>57</v>
      </c>
      <c r="D28" s="12" t="s">
        <v>113</v>
      </c>
      <c r="E28" s="13" t="s">
        <v>97</v>
      </c>
      <c r="F28" s="13">
        <v>5</v>
      </c>
      <c r="G28" s="14">
        <v>0</v>
      </c>
      <c r="H28" s="14" t="e">
        <f>TRUNC(G28*(1+$G$2),2)</f>
        <v>#VALUE!</v>
      </c>
      <c r="I28" s="14" t="e">
        <f>F28*H28</f>
        <v>#VALUE!</v>
      </c>
      <c r="J28" s="15" t="e">
        <f>I28/$J$184</f>
        <v>#VALUE!</v>
      </c>
    </row>
    <row r="29" spans="1:10" ht="25.5" customHeight="1">
      <c r="A29" s="12" t="s">
        <v>114</v>
      </c>
      <c r="B29" s="13" t="s">
        <v>115</v>
      </c>
      <c r="C29" s="13" t="s">
        <v>57</v>
      </c>
      <c r="D29" s="12" t="s">
        <v>116</v>
      </c>
      <c r="E29" s="13" t="s">
        <v>97</v>
      </c>
      <c r="F29" s="13">
        <v>18</v>
      </c>
      <c r="G29" s="14">
        <v>0</v>
      </c>
      <c r="H29" s="14" t="e">
        <f>TRUNC(G29*(1+$G$2),2)</f>
        <v>#VALUE!</v>
      </c>
      <c r="I29" s="14" t="e">
        <f>F29*H29</f>
        <v>#VALUE!</v>
      </c>
      <c r="J29" s="15" t="e">
        <f>I29/$J$184</f>
        <v>#VALUE!</v>
      </c>
    </row>
    <row r="30" spans="1:10" ht="39" customHeight="1">
      <c r="A30" s="12" t="s">
        <v>117</v>
      </c>
      <c r="B30" s="13" t="s">
        <v>118</v>
      </c>
      <c r="C30" s="13" t="s">
        <v>71</v>
      </c>
      <c r="D30" s="12" t="s">
        <v>119</v>
      </c>
      <c r="E30" s="13" t="s">
        <v>73</v>
      </c>
      <c r="F30" s="13">
        <v>4</v>
      </c>
      <c r="G30" s="14">
        <v>0</v>
      </c>
      <c r="H30" s="14" t="e">
        <f>TRUNC(G30*(1+$G$2),2)</f>
        <v>#VALUE!</v>
      </c>
      <c r="I30" s="14" t="e">
        <f>F30*H30</f>
        <v>#VALUE!</v>
      </c>
      <c r="J30" s="15" t="e">
        <f>I30/$J$184</f>
        <v>#VALUE!</v>
      </c>
    </row>
    <row r="31" spans="1:10" ht="24" customHeight="1">
      <c r="A31" s="8" t="s">
        <v>120</v>
      </c>
      <c r="B31" s="9"/>
      <c r="C31" s="9"/>
      <c r="D31" s="8" t="s">
        <v>121</v>
      </c>
      <c r="E31" s="8"/>
      <c r="F31" s="9"/>
      <c r="G31" s="8"/>
      <c r="H31" s="14"/>
      <c r="I31" s="14" t="e">
        <f>SUM(I32:I37)</f>
        <v>#VALUE!</v>
      </c>
      <c r="J31" s="15" t="e">
        <f>I31/$J$184</f>
        <v>#VALUE!</v>
      </c>
    </row>
    <row r="32" spans="1:10" ht="39" customHeight="1">
      <c r="A32" s="12" t="s">
        <v>122</v>
      </c>
      <c r="B32" s="13" t="s">
        <v>103</v>
      </c>
      <c r="C32" s="13" t="s">
        <v>71</v>
      </c>
      <c r="D32" s="12" t="s">
        <v>104</v>
      </c>
      <c r="E32" s="13" t="s">
        <v>73</v>
      </c>
      <c r="F32" s="13">
        <v>1</v>
      </c>
      <c r="G32" s="14">
        <v>0</v>
      </c>
      <c r="H32" s="14" t="e">
        <f>TRUNC(G32*(1+$G$2),2)</f>
        <v>#VALUE!</v>
      </c>
      <c r="I32" s="14" t="e">
        <f>F32*H32</f>
        <v>#VALUE!</v>
      </c>
      <c r="J32" s="15" t="e">
        <f>I32/$J$184</f>
        <v>#VALUE!</v>
      </c>
    </row>
    <row r="33" spans="1:10" ht="39" customHeight="1">
      <c r="A33" s="12" t="s">
        <v>123</v>
      </c>
      <c r="B33" s="13" t="s">
        <v>124</v>
      </c>
      <c r="C33" s="13" t="s">
        <v>71</v>
      </c>
      <c r="D33" s="12" t="s">
        <v>125</v>
      </c>
      <c r="E33" s="13" t="s">
        <v>73</v>
      </c>
      <c r="F33" s="13">
        <v>2</v>
      </c>
      <c r="G33" s="14">
        <v>0</v>
      </c>
      <c r="H33" s="14" t="e">
        <f>TRUNC(G33*(1+$G$2),2)</f>
        <v>#VALUE!</v>
      </c>
      <c r="I33" s="14" t="e">
        <f>F33*H33</f>
        <v>#VALUE!</v>
      </c>
      <c r="J33" s="15" t="e">
        <f>I33/$J$184</f>
        <v>#VALUE!</v>
      </c>
    </row>
    <row r="34" spans="1:10" ht="25.5" customHeight="1">
      <c r="A34" s="12" t="s">
        <v>126</v>
      </c>
      <c r="B34" s="13" t="s">
        <v>109</v>
      </c>
      <c r="C34" s="13" t="s">
        <v>57</v>
      </c>
      <c r="D34" s="12" t="s">
        <v>110</v>
      </c>
      <c r="E34" s="13" t="s">
        <v>97</v>
      </c>
      <c r="F34" s="13">
        <v>8</v>
      </c>
      <c r="G34" s="14">
        <v>0</v>
      </c>
      <c r="H34" s="14" t="e">
        <f>TRUNC(G34*(1+$G$2),2)</f>
        <v>#VALUE!</v>
      </c>
      <c r="I34" s="14" t="e">
        <f>F34*H34</f>
        <v>#VALUE!</v>
      </c>
      <c r="J34" s="15" t="e">
        <f>I34/$J$184</f>
        <v>#VALUE!</v>
      </c>
    </row>
    <row r="35" spans="1:10" ht="25.5" customHeight="1">
      <c r="A35" s="12" t="s">
        <v>127</v>
      </c>
      <c r="B35" s="13" t="s">
        <v>112</v>
      </c>
      <c r="C35" s="13" t="s">
        <v>57</v>
      </c>
      <c r="D35" s="12" t="s">
        <v>113</v>
      </c>
      <c r="E35" s="13" t="s">
        <v>97</v>
      </c>
      <c r="F35" s="13">
        <v>3</v>
      </c>
      <c r="G35" s="14">
        <v>0</v>
      </c>
      <c r="H35" s="14" t="e">
        <f>TRUNC(G35*(1+$G$2),2)</f>
        <v>#VALUE!</v>
      </c>
      <c r="I35" s="14" t="e">
        <f>F35*H35</f>
        <v>#VALUE!</v>
      </c>
      <c r="J35" s="15" t="e">
        <f>I35/$J$184</f>
        <v>#VALUE!</v>
      </c>
    </row>
    <row r="36" spans="1:10" ht="25.5" customHeight="1">
      <c r="A36" s="12" t="s">
        <v>128</v>
      </c>
      <c r="B36" s="13" t="s">
        <v>115</v>
      </c>
      <c r="C36" s="13" t="s">
        <v>57</v>
      </c>
      <c r="D36" s="12" t="s">
        <v>116</v>
      </c>
      <c r="E36" s="13" t="s">
        <v>97</v>
      </c>
      <c r="F36" s="13">
        <v>5</v>
      </c>
      <c r="G36" s="14">
        <v>0</v>
      </c>
      <c r="H36" s="14" t="e">
        <f>TRUNC(G36*(1+$G$2),2)</f>
        <v>#VALUE!</v>
      </c>
      <c r="I36" s="14" t="e">
        <f>F36*H36</f>
        <v>#VALUE!</v>
      </c>
      <c r="J36" s="15" t="e">
        <f>I36/$J$184</f>
        <v>#VALUE!</v>
      </c>
    </row>
    <row r="37" spans="1:10" ht="39" customHeight="1">
      <c r="A37" s="12" t="s">
        <v>129</v>
      </c>
      <c r="B37" s="13" t="s">
        <v>118</v>
      </c>
      <c r="C37" s="13" t="s">
        <v>71</v>
      </c>
      <c r="D37" s="12" t="s">
        <v>119</v>
      </c>
      <c r="E37" s="13" t="s">
        <v>73</v>
      </c>
      <c r="F37" s="13">
        <v>4</v>
      </c>
      <c r="G37" s="14">
        <v>0</v>
      </c>
      <c r="H37" s="14" t="e">
        <f>TRUNC(G37*(1+$G$2),2)</f>
        <v>#VALUE!</v>
      </c>
      <c r="I37" s="14" t="e">
        <f>F37*H37</f>
        <v>#VALUE!</v>
      </c>
      <c r="J37" s="15" t="e">
        <f>I37/$J$184</f>
        <v>#VALUE!</v>
      </c>
    </row>
    <row r="38" spans="1:10" ht="25.5" customHeight="1">
      <c r="A38" s="8" t="s">
        <v>130</v>
      </c>
      <c r="B38" s="9"/>
      <c r="C38" s="9"/>
      <c r="D38" s="8" t="s">
        <v>131</v>
      </c>
      <c r="E38" s="8"/>
      <c r="F38" s="9"/>
      <c r="G38" s="8"/>
      <c r="H38" s="14"/>
      <c r="I38" s="14" t="e">
        <f>SUM(I39:I59)</f>
        <v>#VALUE!</v>
      </c>
      <c r="J38" s="15" t="e">
        <f>I38/$J$184</f>
        <v>#VALUE!</v>
      </c>
    </row>
    <row r="39" spans="1:10" ht="39" customHeight="1">
      <c r="A39" s="12" t="s">
        <v>132</v>
      </c>
      <c r="B39" s="13" t="s">
        <v>133</v>
      </c>
      <c r="C39" s="13" t="s">
        <v>71</v>
      </c>
      <c r="D39" s="12" t="s">
        <v>134</v>
      </c>
      <c r="E39" s="13" t="s">
        <v>135</v>
      </c>
      <c r="F39" s="13">
        <v>54</v>
      </c>
      <c r="G39" s="14">
        <v>0</v>
      </c>
      <c r="H39" s="14" t="e">
        <f>TRUNC(G39*(1+$G$2),2)</f>
        <v>#VALUE!</v>
      </c>
      <c r="I39" s="14" t="e">
        <f>F39*H39</f>
        <v>#VALUE!</v>
      </c>
      <c r="J39" s="15" t="e">
        <f>I39/$J$184</f>
        <v>#VALUE!</v>
      </c>
    </row>
    <row r="40" spans="1:10" ht="39" customHeight="1">
      <c r="A40" s="12" t="s">
        <v>136</v>
      </c>
      <c r="B40" s="13" t="s">
        <v>137</v>
      </c>
      <c r="C40" s="13" t="s">
        <v>71</v>
      </c>
      <c r="D40" s="12" t="s">
        <v>138</v>
      </c>
      <c r="E40" s="13" t="s">
        <v>97</v>
      </c>
      <c r="F40" s="13">
        <v>3</v>
      </c>
      <c r="G40" s="14">
        <v>0</v>
      </c>
      <c r="H40" s="14" t="e">
        <f>TRUNC(G40*(1+$G$2),2)</f>
        <v>#VALUE!</v>
      </c>
      <c r="I40" s="14" t="e">
        <f>F40*H40</f>
        <v>#VALUE!</v>
      </c>
      <c r="J40" s="15" t="e">
        <f>I40/$J$184</f>
        <v>#VALUE!</v>
      </c>
    </row>
    <row r="41" spans="1:10" ht="39" customHeight="1">
      <c r="A41" s="12" t="s">
        <v>139</v>
      </c>
      <c r="B41" s="13" t="s">
        <v>140</v>
      </c>
      <c r="C41" s="13" t="s">
        <v>71</v>
      </c>
      <c r="D41" s="12" t="s">
        <v>141</v>
      </c>
      <c r="E41" s="13" t="s">
        <v>73</v>
      </c>
      <c r="F41" s="13">
        <v>3</v>
      </c>
      <c r="G41" s="14">
        <v>0</v>
      </c>
      <c r="H41" s="14" t="e">
        <f>TRUNC(G41*(1+$G$2),2)</f>
        <v>#VALUE!</v>
      </c>
      <c r="I41" s="14" t="e">
        <f>F41*H41</f>
        <v>#VALUE!</v>
      </c>
      <c r="J41" s="15" t="e">
        <f>I41/$J$184</f>
        <v>#VALUE!</v>
      </c>
    </row>
    <row r="42" spans="1:10" ht="25.5" customHeight="1">
      <c r="A42" s="12" t="s">
        <v>142</v>
      </c>
      <c r="B42" s="13" t="s">
        <v>143</v>
      </c>
      <c r="C42" s="13" t="s">
        <v>71</v>
      </c>
      <c r="D42" s="12" t="s">
        <v>144</v>
      </c>
      <c r="E42" s="13" t="s">
        <v>73</v>
      </c>
      <c r="F42" s="13">
        <v>4</v>
      </c>
      <c r="G42" s="14">
        <v>0</v>
      </c>
      <c r="H42" s="14" t="e">
        <f>TRUNC(G42*(1+$G$2),2)</f>
        <v>#VALUE!</v>
      </c>
      <c r="I42" s="14" t="e">
        <f>F42*H42</f>
        <v>#VALUE!</v>
      </c>
      <c r="J42" s="15" t="e">
        <f>I42/$J$184</f>
        <v>#VALUE!</v>
      </c>
    </row>
    <row r="43" spans="1:10" ht="25.5" customHeight="1">
      <c r="A43" s="12" t="s">
        <v>145</v>
      </c>
      <c r="B43" s="13" t="s">
        <v>146</v>
      </c>
      <c r="C43" s="13" t="s">
        <v>71</v>
      </c>
      <c r="D43" s="12" t="s">
        <v>147</v>
      </c>
      <c r="E43" s="13" t="s">
        <v>73</v>
      </c>
      <c r="F43" s="13">
        <v>8</v>
      </c>
      <c r="G43" s="14">
        <v>0</v>
      </c>
      <c r="H43" s="14" t="e">
        <f>TRUNC(G43*(1+$G$2),2)</f>
        <v>#VALUE!</v>
      </c>
      <c r="I43" s="14" t="e">
        <f>F43*H43</f>
        <v>#VALUE!</v>
      </c>
      <c r="J43" s="15" t="e">
        <f>I43/$J$184</f>
        <v>#VALUE!</v>
      </c>
    </row>
    <row r="44" spans="1:10" ht="39" customHeight="1">
      <c r="A44" s="12" t="s">
        <v>148</v>
      </c>
      <c r="B44" s="13" t="s">
        <v>149</v>
      </c>
      <c r="C44" s="13" t="s">
        <v>71</v>
      </c>
      <c r="D44" s="12" t="s">
        <v>150</v>
      </c>
      <c r="E44" s="13" t="s">
        <v>135</v>
      </c>
      <c r="F44" s="13">
        <v>148</v>
      </c>
      <c r="G44" s="14">
        <v>0</v>
      </c>
      <c r="H44" s="14" t="e">
        <f>TRUNC(G44*(1+$G$2),2)</f>
        <v>#VALUE!</v>
      </c>
      <c r="I44" s="14" t="e">
        <f>F44*H44</f>
        <v>#VALUE!</v>
      </c>
      <c r="J44" s="15" t="e">
        <f>I44/$J$184</f>
        <v>#VALUE!</v>
      </c>
    </row>
    <row r="45" spans="1:10" ht="39" customHeight="1">
      <c r="A45" s="12" t="s">
        <v>151</v>
      </c>
      <c r="B45" s="13" t="s">
        <v>152</v>
      </c>
      <c r="C45" s="13" t="s">
        <v>71</v>
      </c>
      <c r="D45" s="12" t="s">
        <v>153</v>
      </c>
      <c r="E45" s="13" t="s">
        <v>73</v>
      </c>
      <c r="F45" s="13">
        <v>3</v>
      </c>
      <c r="G45" s="14">
        <v>0</v>
      </c>
      <c r="H45" s="14" t="e">
        <f>TRUNC(G45*(1+$G$2),2)</f>
        <v>#VALUE!</v>
      </c>
      <c r="I45" s="14" t="e">
        <f>F45*H45</f>
        <v>#VALUE!</v>
      </c>
      <c r="J45" s="15" t="e">
        <f>I45/$J$184</f>
        <v>#VALUE!</v>
      </c>
    </row>
    <row r="46" spans="1:10" ht="25.5" customHeight="1">
      <c r="A46" s="12" t="s">
        <v>154</v>
      </c>
      <c r="B46" s="13" t="s">
        <v>155</v>
      </c>
      <c r="C46" s="13" t="s">
        <v>71</v>
      </c>
      <c r="D46" s="12" t="s">
        <v>156</v>
      </c>
      <c r="E46" s="13" t="s">
        <v>73</v>
      </c>
      <c r="F46" s="13">
        <v>4</v>
      </c>
      <c r="G46" s="14">
        <v>0</v>
      </c>
      <c r="H46" s="14" t="e">
        <f>TRUNC(G46*(1+$G$2),2)</f>
        <v>#VALUE!</v>
      </c>
      <c r="I46" s="14" t="e">
        <f>F46*H46</f>
        <v>#VALUE!</v>
      </c>
      <c r="J46" s="15" t="e">
        <f>I46/$J$184</f>
        <v>#VALUE!</v>
      </c>
    </row>
    <row r="47" spans="1:10" ht="25.5" customHeight="1">
      <c r="A47" s="12" t="s">
        <v>157</v>
      </c>
      <c r="B47" s="13" t="s">
        <v>158</v>
      </c>
      <c r="C47" s="13" t="s">
        <v>71</v>
      </c>
      <c r="D47" s="12" t="s">
        <v>159</v>
      </c>
      <c r="E47" s="13" t="s">
        <v>73</v>
      </c>
      <c r="F47" s="13">
        <v>2</v>
      </c>
      <c r="G47" s="14">
        <v>0</v>
      </c>
      <c r="H47" s="14" t="e">
        <f>TRUNC(G47*(1+$G$2),2)</f>
        <v>#VALUE!</v>
      </c>
      <c r="I47" s="14" t="e">
        <f>F47*H47</f>
        <v>#VALUE!</v>
      </c>
      <c r="J47" s="15" t="e">
        <f>I47/$J$184</f>
        <v>#VALUE!</v>
      </c>
    </row>
    <row r="48" spans="1:10" ht="25.5" customHeight="1">
      <c r="A48" s="12" t="s">
        <v>160</v>
      </c>
      <c r="B48" s="13" t="s">
        <v>161</v>
      </c>
      <c r="C48" s="13" t="s">
        <v>71</v>
      </c>
      <c r="D48" s="12" t="s">
        <v>162</v>
      </c>
      <c r="E48" s="13" t="s">
        <v>73</v>
      </c>
      <c r="F48" s="13">
        <v>4</v>
      </c>
      <c r="G48" s="14">
        <v>0</v>
      </c>
      <c r="H48" s="14" t="e">
        <f>TRUNC(G48*(1+$G$2),2)</f>
        <v>#VALUE!</v>
      </c>
      <c r="I48" s="14" t="e">
        <f>F48*H48</f>
        <v>#VALUE!</v>
      </c>
      <c r="J48" s="15" t="e">
        <f>I48/$J$184</f>
        <v>#VALUE!</v>
      </c>
    </row>
    <row r="49" spans="1:10" ht="39" customHeight="1">
      <c r="A49" s="12" t="s">
        <v>163</v>
      </c>
      <c r="B49" s="13" t="s">
        <v>164</v>
      </c>
      <c r="C49" s="13" t="s">
        <v>71</v>
      </c>
      <c r="D49" s="12" t="s">
        <v>165</v>
      </c>
      <c r="E49" s="13" t="s">
        <v>73</v>
      </c>
      <c r="F49" s="13">
        <v>10</v>
      </c>
      <c r="G49" s="14">
        <v>0</v>
      </c>
      <c r="H49" s="14" t="e">
        <f>TRUNC(G49*(1+$G$2),2)</f>
        <v>#VALUE!</v>
      </c>
      <c r="I49" s="14" t="e">
        <f>F49*H49</f>
        <v>#VALUE!</v>
      </c>
      <c r="J49" s="15" t="e">
        <f>I49/$J$184</f>
        <v>#VALUE!</v>
      </c>
    </row>
    <row r="50" spans="1:10" ht="39" customHeight="1">
      <c r="A50" s="12" t="s">
        <v>166</v>
      </c>
      <c r="B50" s="13" t="s">
        <v>167</v>
      </c>
      <c r="C50" s="13" t="s">
        <v>71</v>
      </c>
      <c r="D50" s="12" t="s">
        <v>168</v>
      </c>
      <c r="E50" s="13" t="s">
        <v>73</v>
      </c>
      <c r="F50" s="13">
        <v>1</v>
      </c>
      <c r="G50" s="14">
        <v>0</v>
      </c>
      <c r="H50" s="14" t="e">
        <f>TRUNC(G50*(1+$G$2),2)</f>
        <v>#VALUE!</v>
      </c>
      <c r="I50" s="14" t="e">
        <f>F50*H50</f>
        <v>#VALUE!</v>
      </c>
      <c r="J50" s="15" t="e">
        <f>I50/$J$184</f>
        <v>#VALUE!</v>
      </c>
    </row>
    <row r="51" spans="1:10" ht="39" customHeight="1">
      <c r="A51" s="12" t="s">
        <v>169</v>
      </c>
      <c r="B51" s="13" t="s">
        <v>170</v>
      </c>
      <c r="C51" s="13" t="s">
        <v>71</v>
      </c>
      <c r="D51" s="12" t="s">
        <v>171</v>
      </c>
      <c r="E51" s="13" t="s">
        <v>73</v>
      </c>
      <c r="F51" s="13">
        <v>1</v>
      </c>
      <c r="G51" s="14">
        <v>0</v>
      </c>
      <c r="H51" s="14" t="e">
        <f>TRUNC(G51*(1+$G$2),2)</f>
        <v>#VALUE!</v>
      </c>
      <c r="I51" s="14" t="e">
        <f>F51*H51</f>
        <v>#VALUE!</v>
      </c>
      <c r="J51" s="15" t="e">
        <f>I51/$J$184</f>
        <v>#VALUE!</v>
      </c>
    </row>
    <row r="52" spans="1:10" ht="25.5" customHeight="1">
      <c r="A52" s="12" t="s">
        <v>172</v>
      </c>
      <c r="B52" s="13" t="s">
        <v>173</v>
      </c>
      <c r="C52" s="13" t="s">
        <v>71</v>
      </c>
      <c r="D52" s="12" t="s">
        <v>174</v>
      </c>
      <c r="E52" s="13" t="s">
        <v>73</v>
      </c>
      <c r="F52" s="13">
        <v>36</v>
      </c>
      <c r="G52" s="14">
        <v>0</v>
      </c>
      <c r="H52" s="14" t="e">
        <f>TRUNC(G52*(1+$G$2),2)</f>
        <v>#VALUE!</v>
      </c>
      <c r="I52" s="14" t="e">
        <f>F52*H52</f>
        <v>#VALUE!</v>
      </c>
      <c r="J52" s="15" t="e">
        <f>I52/$J$184</f>
        <v>#VALUE!</v>
      </c>
    </row>
    <row r="53" spans="1:10" ht="25.5" customHeight="1">
      <c r="A53" s="12" t="s">
        <v>172</v>
      </c>
      <c r="B53" s="13" t="s">
        <v>175</v>
      </c>
      <c r="C53" s="13" t="s">
        <v>71</v>
      </c>
      <c r="D53" s="12" t="s">
        <v>176</v>
      </c>
      <c r="E53" s="13" t="s">
        <v>73</v>
      </c>
      <c r="F53" s="13">
        <v>242</v>
      </c>
      <c r="G53" s="14">
        <v>0</v>
      </c>
      <c r="H53" s="14" t="e">
        <f>TRUNC(G53*(1+$G$2),2)</f>
        <v>#VALUE!</v>
      </c>
      <c r="I53" s="14" t="e">
        <f>F53*H53</f>
        <v>#VALUE!</v>
      </c>
      <c r="J53" s="15" t="e">
        <f>I53/$J$184</f>
        <v>#VALUE!</v>
      </c>
    </row>
    <row r="54" spans="1:10" ht="25.5" customHeight="1">
      <c r="A54" s="12" t="s">
        <v>177</v>
      </c>
      <c r="B54" s="13" t="s">
        <v>178</v>
      </c>
      <c r="C54" s="13" t="s">
        <v>71</v>
      </c>
      <c r="D54" s="12" t="s">
        <v>179</v>
      </c>
      <c r="E54" s="13" t="s">
        <v>73</v>
      </c>
      <c r="F54" s="13">
        <v>99</v>
      </c>
      <c r="G54" s="14">
        <v>0</v>
      </c>
      <c r="H54" s="14" t="e">
        <f>TRUNC(G54*(1+$G$2),2)</f>
        <v>#VALUE!</v>
      </c>
      <c r="I54" s="14" t="e">
        <f>F54*H54</f>
        <v>#VALUE!</v>
      </c>
      <c r="J54" s="15" t="e">
        <f>I54/$J$184</f>
        <v>#VALUE!</v>
      </c>
    </row>
    <row r="55" spans="1:10" ht="25.5" customHeight="1">
      <c r="A55" s="12" t="s">
        <v>180</v>
      </c>
      <c r="B55" s="13" t="s">
        <v>181</v>
      </c>
      <c r="C55" s="13" t="s">
        <v>71</v>
      </c>
      <c r="D55" s="12" t="s">
        <v>182</v>
      </c>
      <c r="E55" s="13" t="s">
        <v>73</v>
      </c>
      <c r="F55" s="13">
        <v>20</v>
      </c>
      <c r="G55" s="14">
        <v>0</v>
      </c>
      <c r="H55" s="14" t="e">
        <f>TRUNC(G55*(1+$G$2),2)</f>
        <v>#VALUE!</v>
      </c>
      <c r="I55" s="14" t="e">
        <f>F55*H55</f>
        <v>#VALUE!</v>
      </c>
      <c r="J55" s="15" t="e">
        <f>I55/$J$184</f>
        <v>#VALUE!</v>
      </c>
    </row>
    <row r="56" spans="1:10" ht="25.5" customHeight="1">
      <c r="A56" s="12" t="s">
        <v>183</v>
      </c>
      <c r="B56" s="13" t="s">
        <v>184</v>
      </c>
      <c r="C56" s="13" t="s">
        <v>71</v>
      </c>
      <c r="D56" s="12" t="s">
        <v>185</v>
      </c>
      <c r="E56" s="13" t="s">
        <v>73</v>
      </c>
      <c r="F56" s="13">
        <v>27</v>
      </c>
      <c r="G56" s="14">
        <v>0</v>
      </c>
      <c r="H56" s="14" t="e">
        <f>TRUNC(G56*(1+$G$2),2)</f>
        <v>#VALUE!</v>
      </c>
      <c r="I56" s="14" t="e">
        <f>F56*H56</f>
        <v>#VALUE!</v>
      </c>
      <c r="J56" s="15" t="e">
        <f>I56/$J$184</f>
        <v>#VALUE!</v>
      </c>
    </row>
    <row r="57" spans="1:10" ht="39" customHeight="1">
      <c r="A57" s="12" t="s">
        <v>186</v>
      </c>
      <c r="B57" s="13" t="s">
        <v>187</v>
      </c>
      <c r="C57" s="13" t="s">
        <v>71</v>
      </c>
      <c r="D57" s="12" t="s">
        <v>188</v>
      </c>
      <c r="E57" s="13" t="s">
        <v>73</v>
      </c>
      <c r="F57" s="13">
        <v>155</v>
      </c>
      <c r="G57" s="14">
        <v>0</v>
      </c>
      <c r="H57" s="14" t="e">
        <f>TRUNC(G57*(1+$G$2),2)</f>
        <v>#VALUE!</v>
      </c>
      <c r="I57" s="14" t="e">
        <f>F57*H57</f>
        <v>#VALUE!</v>
      </c>
      <c r="J57" s="15" t="e">
        <f>I57/$J$184</f>
        <v>#VALUE!</v>
      </c>
    </row>
    <row r="58" spans="1:10" ht="25.5" customHeight="1">
      <c r="A58" s="12" t="s">
        <v>189</v>
      </c>
      <c r="B58" s="13" t="s">
        <v>190</v>
      </c>
      <c r="C58" s="13" t="s">
        <v>71</v>
      </c>
      <c r="D58" s="12" t="s">
        <v>191</v>
      </c>
      <c r="E58" s="13" t="s">
        <v>73</v>
      </c>
      <c r="F58" s="13">
        <v>4</v>
      </c>
      <c r="G58" s="14">
        <v>0</v>
      </c>
      <c r="H58" s="14" t="e">
        <f>TRUNC(G58*(1+$G$2),2)</f>
        <v>#VALUE!</v>
      </c>
      <c r="I58" s="14" t="e">
        <f>F58*H58</f>
        <v>#VALUE!</v>
      </c>
      <c r="J58" s="15" t="e">
        <f>I58/$J$184</f>
        <v>#VALUE!</v>
      </c>
    </row>
    <row r="59" spans="1:10" ht="39" customHeight="1">
      <c r="A59" s="12" t="s">
        <v>192</v>
      </c>
      <c r="B59" s="13" t="s">
        <v>193</v>
      </c>
      <c r="C59" s="13" t="s">
        <v>71</v>
      </c>
      <c r="D59" s="12" t="s">
        <v>194</v>
      </c>
      <c r="E59" s="13" t="s">
        <v>135</v>
      </c>
      <c r="F59" s="13">
        <v>9</v>
      </c>
      <c r="G59" s="14">
        <v>0</v>
      </c>
      <c r="H59" s="14" t="e">
        <f>TRUNC(G59*(1+$G$2),2)</f>
        <v>#VALUE!</v>
      </c>
      <c r="I59" s="14" t="e">
        <f>F59*H59</f>
        <v>#VALUE!</v>
      </c>
      <c r="J59" s="15" t="e">
        <f>I59/$J$184</f>
        <v>#VALUE!</v>
      </c>
    </row>
    <row r="60" spans="1:10" ht="25.5" customHeight="1">
      <c r="A60" s="8" t="s">
        <v>195</v>
      </c>
      <c r="B60" s="9"/>
      <c r="C60" s="9"/>
      <c r="D60" s="8" t="s">
        <v>196</v>
      </c>
      <c r="E60" s="8"/>
      <c r="F60" s="9"/>
      <c r="G60" s="8"/>
      <c r="H60" s="14"/>
      <c r="I60" s="14" t="e">
        <f>SUM(I61:I73)</f>
        <v>#VALUE!</v>
      </c>
      <c r="J60" s="15" t="e">
        <f>I60/$J$184</f>
        <v>#VALUE!</v>
      </c>
    </row>
    <row r="61" spans="1:10" ht="39" customHeight="1">
      <c r="A61" s="12" t="s">
        <v>197</v>
      </c>
      <c r="B61" s="13" t="s">
        <v>198</v>
      </c>
      <c r="C61" s="13" t="s">
        <v>57</v>
      </c>
      <c r="D61" s="12" t="s">
        <v>199</v>
      </c>
      <c r="E61" s="13" t="s">
        <v>59</v>
      </c>
      <c r="F61" s="13">
        <v>6</v>
      </c>
      <c r="G61" s="14">
        <v>0</v>
      </c>
      <c r="H61" s="14" t="e">
        <f>TRUNC(G61*(1+$G$2),2)</f>
        <v>#VALUE!</v>
      </c>
      <c r="I61" s="14" t="e">
        <f>F61*H61</f>
        <v>#VALUE!</v>
      </c>
      <c r="J61" s="15" t="e">
        <f>I61/$J$184</f>
        <v>#VALUE!</v>
      </c>
    </row>
    <row r="62" spans="1:10" ht="39" customHeight="1">
      <c r="A62" s="12" t="s">
        <v>200</v>
      </c>
      <c r="B62" s="13" t="s">
        <v>201</v>
      </c>
      <c r="C62" s="13" t="s">
        <v>57</v>
      </c>
      <c r="D62" s="12" t="s">
        <v>202</v>
      </c>
      <c r="E62" s="13" t="s">
        <v>59</v>
      </c>
      <c r="F62" s="13">
        <v>110</v>
      </c>
      <c r="G62" s="14">
        <v>0</v>
      </c>
      <c r="H62" s="14" t="e">
        <f>TRUNC(G62*(1+$G$2),2)</f>
        <v>#VALUE!</v>
      </c>
      <c r="I62" s="14" t="e">
        <f>F62*H62</f>
        <v>#VALUE!</v>
      </c>
      <c r="J62" s="15" t="e">
        <f>I62/$J$184</f>
        <v>#VALUE!</v>
      </c>
    </row>
    <row r="63" spans="1:10" ht="51.75" customHeight="1">
      <c r="A63" s="12" t="s">
        <v>203</v>
      </c>
      <c r="B63" s="13" t="s">
        <v>204</v>
      </c>
      <c r="C63" s="13" t="s">
        <v>71</v>
      </c>
      <c r="D63" s="12" t="s">
        <v>205</v>
      </c>
      <c r="E63" s="13" t="s">
        <v>135</v>
      </c>
      <c r="F63" s="13">
        <v>43.2</v>
      </c>
      <c r="G63" s="14">
        <v>0</v>
      </c>
      <c r="H63" s="14" t="e">
        <f>TRUNC(G63*(1+$G$2),2)</f>
        <v>#VALUE!</v>
      </c>
      <c r="I63" s="14" t="e">
        <f>F63*H63</f>
        <v>#VALUE!</v>
      </c>
      <c r="J63" s="15" t="e">
        <f>I63/$J$184</f>
        <v>#VALUE!</v>
      </c>
    </row>
    <row r="64" spans="1:10" ht="39" customHeight="1">
      <c r="A64" s="12" t="s">
        <v>206</v>
      </c>
      <c r="B64" s="13" t="s">
        <v>207</v>
      </c>
      <c r="C64" s="13" t="s">
        <v>57</v>
      </c>
      <c r="D64" s="12" t="s">
        <v>208</v>
      </c>
      <c r="E64" s="13" t="s">
        <v>97</v>
      </c>
      <c r="F64" s="13">
        <v>77</v>
      </c>
      <c r="G64" s="14">
        <v>0</v>
      </c>
      <c r="H64" s="14" t="e">
        <f>TRUNC(G64*(1+$G$2),2)</f>
        <v>#VALUE!</v>
      </c>
      <c r="I64" s="14" t="e">
        <f>F64*H64</f>
        <v>#VALUE!</v>
      </c>
      <c r="J64" s="15" t="e">
        <f>I64/$J$184</f>
        <v>#VALUE!</v>
      </c>
    </row>
    <row r="65" spans="1:10" ht="39" customHeight="1">
      <c r="A65" s="12" t="s">
        <v>209</v>
      </c>
      <c r="B65" s="13" t="s">
        <v>210</v>
      </c>
      <c r="C65" s="13" t="s">
        <v>57</v>
      </c>
      <c r="D65" s="12" t="s">
        <v>211</v>
      </c>
      <c r="E65" s="13" t="s">
        <v>97</v>
      </c>
      <c r="F65" s="13">
        <v>3</v>
      </c>
      <c r="G65" s="14">
        <v>0</v>
      </c>
      <c r="H65" s="14" t="e">
        <f>TRUNC(G65*(1+$G$2),2)</f>
        <v>#VALUE!</v>
      </c>
      <c r="I65" s="14" t="e">
        <f>F65*H65</f>
        <v>#VALUE!</v>
      </c>
      <c r="J65" s="15" t="e">
        <f>I65/$J$184</f>
        <v>#VALUE!</v>
      </c>
    </row>
    <row r="66" spans="1:10" ht="39" customHeight="1">
      <c r="A66" s="12" t="s">
        <v>212</v>
      </c>
      <c r="B66" s="13" t="s">
        <v>213</v>
      </c>
      <c r="C66" s="13" t="s">
        <v>57</v>
      </c>
      <c r="D66" s="12" t="s">
        <v>214</v>
      </c>
      <c r="E66" s="13" t="s">
        <v>97</v>
      </c>
      <c r="F66" s="13">
        <v>36</v>
      </c>
      <c r="G66" s="14">
        <v>0</v>
      </c>
      <c r="H66" s="14" t="e">
        <f>TRUNC(G66*(1+$G$2),2)</f>
        <v>#VALUE!</v>
      </c>
      <c r="I66" s="14" t="e">
        <f>F66*H66</f>
        <v>#VALUE!</v>
      </c>
      <c r="J66" s="15" t="e">
        <f>I66/$J$184</f>
        <v>#VALUE!</v>
      </c>
    </row>
    <row r="67" spans="1:10" ht="39" customHeight="1">
      <c r="A67" s="12" t="s">
        <v>215</v>
      </c>
      <c r="B67" s="13" t="s">
        <v>216</v>
      </c>
      <c r="C67" s="13" t="s">
        <v>57</v>
      </c>
      <c r="D67" s="12" t="s">
        <v>217</v>
      </c>
      <c r="E67" s="13" t="s">
        <v>97</v>
      </c>
      <c r="F67" s="13">
        <v>19</v>
      </c>
      <c r="G67" s="14">
        <v>0</v>
      </c>
      <c r="H67" s="14" t="e">
        <f>TRUNC(G67*(1+$G$2),2)</f>
        <v>#VALUE!</v>
      </c>
      <c r="I67" s="14" t="e">
        <f>F67*H67</f>
        <v>#VALUE!</v>
      </c>
      <c r="J67" s="15" t="e">
        <f>I67/$J$184</f>
        <v>#VALUE!</v>
      </c>
    </row>
    <row r="68" spans="1:10" ht="51.75" customHeight="1">
      <c r="A68" s="12" t="s">
        <v>218</v>
      </c>
      <c r="B68" s="13" t="s">
        <v>219</v>
      </c>
      <c r="C68" s="13" t="s">
        <v>57</v>
      </c>
      <c r="D68" s="12" t="s">
        <v>220</v>
      </c>
      <c r="E68" s="13" t="s">
        <v>59</v>
      </c>
      <c r="F68" s="13">
        <v>159</v>
      </c>
      <c r="G68" s="14">
        <v>0</v>
      </c>
      <c r="H68" s="14" t="e">
        <f>TRUNC(G68*(1+$G$2),2)</f>
        <v>#VALUE!</v>
      </c>
      <c r="I68" s="14" t="e">
        <f>F68*H68</f>
        <v>#VALUE!</v>
      </c>
      <c r="J68" s="15" t="e">
        <f>I68/$J$184</f>
        <v>#VALUE!</v>
      </c>
    </row>
    <row r="69" spans="1:10" ht="25.5" customHeight="1">
      <c r="A69" s="12" t="s">
        <v>221</v>
      </c>
      <c r="B69" s="13" t="s">
        <v>222</v>
      </c>
      <c r="C69" s="13" t="s">
        <v>71</v>
      </c>
      <c r="D69" s="12" t="s">
        <v>223</v>
      </c>
      <c r="E69" s="13" t="s">
        <v>73</v>
      </c>
      <c r="F69" s="13">
        <v>36</v>
      </c>
      <c r="G69" s="14">
        <v>0</v>
      </c>
      <c r="H69" s="14" t="e">
        <f>TRUNC(G69*(1+$G$2),2)</f>
        <v>#VALUE!</v>
      </c>
      <c r="I69" s="14" t="e">
        <f>F69*H69</f>
        <v>#VALUE!</v>
      </c>
      <c r="J69" s="15" t="e">
        <f>I69/$J$184</f>
        <v>#VALUE!</v>
      </c>
    </row>
    <row r="70" spans="1:10" ht="39" customHeight="1">
      <c r="A70" s="12" t="s">
        <v>224</v>
      </c>
      <c r="B70" s="13" t="s">
        <v>225</v>
      </c>
      <c r="C70" s="13" t="s">
        <v>57</v>
      </c>
      <c r="D70" s="12" t="s">
        <v>226</v>
      </c>
      <c r="E70" s="13" t="s">
        <v>59</v>
      </c>
      <c r="F70" s="13">
        <v>5</v>
      </c>
      <c r="G70" s="14">
        <v>0</v>
      </c>
      <c r="H70" s="14" t="e">
        <f>TRUNC(G70*(1+$G$2),2)</f>
        <v>#VALUE!</v>
      </c>
      <c r="I70" s="14" t="e">
        <f>F70*H70</f>
        <v>#VALUE!</v>
      </c>
      <c r="J70" s="15" t="e">
        <f>I70/$J$184</f>
        <v>#VALUE!</v>
      </c>
    </row>
    <row r="71" spans="1:10" ht="25.5" customHeight="1">
      <c r="A71" s="12" t="s">
        <v>227</v>
      </c>
      <c r="B71" s="13" t="s">
        <v>228</v>
      </c>
      <c r="C71" s="13" t="s">
        <v>71</v>
      </c>
      <c r="D71" s="12" t="s">
        <v>229</v>
      </c>
      <c r="E71" s="13" t="s">
        <v>73</v>
      </c>
      <c r="F71" s="13">
        <v>36</v>
      </c>
      <c r="G71" s="14">
        <v>0</v>
      </c>
      <c r="H71" s="14" t="e">
        <f>TRUNC(G71*(1+$G$2),2)</f>
        <v>#VALUE!</v>
      </c>
      <c r="I71" s="14" t="e">
        <f>F71*H71</f>
        <v>#VALUE!</v>
      </c>
      <c r="J71" s="15" t="e">
        <f>I71/$J$184</f>
        <v>#VALUE!</v>
      </c>
    </row>
    <row r="72" spans="1:10" ht="39" customHeight="1">
      <c r="A72" s="12" t="s">
        <v>230</v>
      </c>
      <c r="B72" s="13" t="s">
        <v>231</v>
      </c>
      <c r="C72" s="13" t="s">
        <v>57</v>
      </c>
      <c r="D72" s="12" t="s">
        <v>232</v>
      </c>
      <c r="E72" s="13" t="s">
        <v>97</v>
      </c>
      <c r="F72" s="13">
        <v>2</v>
      </c>
      <c r="G72" s="14">
        <v>0</v>
      </c>
      <c r="H72" s="14" t="e">
        <f>TRUNC(G72*(1+$G$2),2)</f>
        <v>#VALUE!</v>
      </c>
      <c r="I72" s="14" t="e">
        <f>F72*H72</f>
        <v>#VALUE!</v>
      </c>
      <c r="J72" s="15" t="e">
        <f>I72/$J$184</f>
        <v>#VALUE!</v>
      </c>
    </row>
    <row r="73" spans="1:10" ht="39" customHeight="1">
      <c r="A73" s="12" t="s">
        <v>233</v>
      </c>
      <c r="B73" s="13" t="s">
        <v>234</v>
      </c>
      <c r="C73" s="13" t="s">
        <v>57</v>
      </c>
      <c r="D73" s="12" t="s">
        <v>235</v>
      </c>
      <c r="E73" s="13" t="s">
        <v>97</v>
      </c>
      <c r="F73" s="13">
        <v>36</v>
      </c>
      <c r="G73" s="14">
        <v>0</v>
      </c>
      <c r="H73" s="14" t="e">
        <f>TRUNC(G73*(1+$G$2),2)</f>
        <v>#VALUE!</v>
      </c>
      <c r="I73" s="14" t="e">
        <f>F73*H73</f>
        <v>#VALUE!</v>
      </c>
      <c r="J73" s="15" t="e">
        <f>I73/$J$184</f>
        <v>#VALUE!</v>
      </c>
    </row>
    <row r="74" spans="1:10" ht="25.5" customHeight="1">
      <c r="A74" s="8" t="s">
        <v>236</v>
      </c>
      <c r="B74" s="9"/>
      <c r="C74" s="9"/>
      <c r="D74" s="8" t="s">
        <v>237</v>
      </c>
      <c r="E74" s="8"/>
      <c r="F74" s="9"/>
      <c r="G74" s="14"/>
      <c r="H74" s="14"/>
      <c r="I74" s="14" t="e">
        <f>SUM(I75:I92)</f>
        <v>#VALUE!</v>
      </c>
      <c r="J74" s="15" t="e">
        <f>I74/$J$184</f>
        <v>#VALUE!</v>
      </c>
    </row>
    <row r="75" spans="1:10" ht="39" customHeight="1">
      <c r="A75" s="12" t="s">
        <v>238</v>
      </c>
      <c r="B75" s="13" t="s">
        <v>239</v>
      </c>
      <c r="C75" s="13" t="s">
        <v>57</v>
      </c>
      <c r="D75" s="12" t="s">
        <v>240</v>
      </c>
      <c r="E75" s="13" t="s">
        <v>59</v>
      </c>
      <c r="F75" s="13">
        <v>237</v>
      </c>
      <c r="G75" s="14">
        <v>0</v>
      </c>
      <c r="H75" s="14" t="e">
        <f>TRUNC(G75*(1+$G$2),2)</f>
        <v>#VALUE!</v>
      </c>
      <c r="I75" s="14" t="e">
        <f>F75*H75</f>
        <v>#VALUE!</v>
      </c>
      <c r="J75" s="15" t="e">
        <f>I75/$J$184</f>
        <v>#VALUE!</v>
      </c>
    </row>
    <row r="76" spans="1:10" ht="39" customHeight="1">
      <c r="A76" s="12" t="s">
        <v>241</v>
      </c>
      <c r="B76" s="13" t="s">
        <v>239</v>
      </c>
      <c r="C76" s="13" t="s">
        <v>57</v>
      </c>
      <c r="D76" s="12" t="s">
        <v>242</v>
      </c>
      <c r="E76" s="13" t="s">
        <v>59</v>
      </c>
      <c r="F76" s="13">
        <v>122</v>
      </c>
      <c r="G76" s="14">
        <v>0</v>
      </c>
      <c r="H76" s="14" t="e">
        <f>TRUNC(G76*(1+$G$2),2)</f>
        <v>#VALUE!</v>
      </c>
      <c r="I76" s="14" t="e">
        <f>F76*H76</f>
        <v>#VALUE!</v>
      </c>
      <c r="J76" s="15" t="e">
        <f>I76/$J$184</f>
        <v>#VALUE!</v>
      </c>
    </row>
    <row r="77" spans="1:10" ht="39" customHeight="1">
      <c r="A77" s="12" t="s">
        <v>243</v>
      </c>
      <c r="B77" s="13" t="s">
        <v>239</v>
      </c>
      <c r="C77" s="13" t="s">
        <v>57</v>
      </c>
      <c r="D77" s="12" t="s">
        <v>244</v>
      </c>
      <c r="E77" s="13" t="s">
        <v>59</v>
      </c>
      <c r="F77" s="13">
        <v>43</v>
      </c>
      <c r="G77" s="14">
        <v>0</v>
      </c>
      <c r="H77" s="14" t="e">
        <f>TRUNC(G77*(1+$G$2),2)</f>
        <v>#VALUE!</v>
      </c>
      <c r="I77" s="14" t="e">
        <f>F77*H77</f>
        <v>#VALUE!</v>
      </c>
      <c r="J77" s="15" t="e">
        <f>I77/$J$184</f>
        <v>#VALUE!</v>
      </c>
    </row>
    <row r="78" spans="1:10" ht="39" customHeight="1">
      <c r="A78" s="12" t="s">
        <v>245</v>
      </c>
      <c r="B78" s="13" t="s">
        <v>239</v>
      </c>
      <c r="C78" s="13" t="s">
        <v>57</v>
      </c>
      <c r="D78" s="12" t="s">
        <v>246</v>
      </c>
      <c r="E78" s="13" t="s">
        <v>59</v>
      </c>
      <c r="F78" s="13">
        <v>237</v>
      </c>
      <c r="G78" s="14">
        <v>0</v>
      </c>
      <c r="H78" s="14" t="e">
        <f>TRUNC(G78*(1+$G$2),2)</f>
        <v>#VALUE!</v>
      </c>
      <c r="I78" s="14" t="e">
        <f>F78*H78</f>
        <v>#VALUE!</v>
      </c>
      <c r="J78" s="15" t="e">
        <f>I78/$J$184</f>
        <v>#VALUE!</v>
      </c>
    </row>
    <row r="79" spans="1:10" ht="39" customHeight="1">
      <c r="A79" s="12" t="s">
        <v>247</v>
      </c>
      <c r="B79" s="13" t="s">
        <v>239</v>
      </c>
      <c r="C79" s="13" t="s">
        <v>57</v>
      </c>
      <c r="D79" s="12" t="s">
        <v>248</v>
      </c>
      <c r="E79" s="13" t="s">
        <v>59</v>
      </c>
      <c r="F79" s="13">
        <v>72</v>
      </c>
      <c r="G79" s="14">
        <v>0</v>
      </c>
      <c r="H79" s="14" t="e">
        <f>TRUNC(G79*(1+$G$2),2)</f>
        <v>#VALUE!</v>
      </c>
      <c r="I79" s="14" t="e">
        <f>F79*H79</f>
        <v>#VALUE!</v>
      </c>
      <c r="J79" s="15" t="e">
        <f>I79/$J$184</f>
        <v>#VALUE!</v>
      </c>
    </row>
    <row r="80" spans="1:10" ht="39" customHeight="1">
      <c r="A80" s="12" t="s">
        <v>249</v>
      </c>
      <c r="B80" s="13" t="s">
        <v>250</v>
      </c>
      <c r="C80" s="13" t="s">
        <v>57</v>
      </c>
      <c r="D80" s="12" t="s">
        <v>251</v>
      </c>
      <c r="E80" s="13" t="s">
        <v>59</v>
      </c>
      <c r="F80" s="13">
        <v>60</v>
      </c>
      <c r="G80" s="14">
        <v>0</v>
      </c>
      <c r="H80" s="14" t="e">
        <f>TRUNC(G80*(1+$G$2),2)</f>
        <v>#VALUE!</v>
      </c>
      <c r="I80" s="14" t="e">
        <f>F80*H80</f>
        <v>#VALUE!</v>
      </c>
      <c r="J80" s="15" t="e">
        <f>I80/$J$184</f>
        <v>#VALUE!</v>
      </c>
    </row>
    <row r="81" spans="1:10" ht="39" customHeight="1">
      <c r="A81" s="12" t="s">
        <v>252</v>
      </c>
      <c r="B81" s="13" t="s">
        <v>250</v>
      </c>
      <c r="C81" s="13" t="s">
        <v>57</v>
      </c>
      <c r="D81" s="12" t="s">
        <v>253</v>
      </c>
      <c r="E81" s="13" t="s">
        <v>59</v>
      </c>
      <c r="F81" s="13">
        <v>23</v>
      </c>
      <c r="G81" s="14">
        <v>0</v>
      </c>
      <c r="H81" s="14" t="e">
        <f>TRUNC(G81*(1+$G$2),2)</f>
        <v>#VALUE!</v>
      </c>
      <c r="I81" s="14" t="e">
        <f>F81*H81</f>
        <v>#VALUE!</v>
      </c>
      <c r="J81" s="15" t="e">
        <f>I81/$J$184</f>
        <v>#VALUE!</v>
      </c>
    </row>
    <row r="82" spans="1:10" ht="39" customHeight="1">
      <c r="A82" s="12" t="s">
        <v>254</v>
      </c>
      <c r="B82" s="13" t="s">
        <v>250</v>
      </c>
      <c r="C82" s="13" t="s">
        <v>57</v>
      </c>
      <c r="D82" s="12" t="s">
        <v>255</v>
      </c>
      <c r="E82" s="13" t="s">
        <v>59</v>
      </c>
      <c r="F82" s="13">
        <v>16</v>
      </c>
      <c r="G82" s="14">
        <v>0</v>
      </c>
      <c r="H82" s="14" t="e">
        <f>TRUNC(G82*(1+$G$2),2)</f>
        <v>#VALUE!</v>
      </c>
      <c r="I82" s="14" t="e">
        <f>F82*H82</f>
        <v>#VALUE!</v>
      </c>
      <c r="J82" s="15" t="e">
        <f>I82/$J$184</f>
        <v>#VALUE!</v>
      </c>
    </row>
    <row r="83" spans="1:10" ht="39" customHeight="1">
      <c r="A83" s="12" t="s">
        <v>256</v>
      </c>
      <c r="B83" s="13" t="s">
        <v>250</v>
      </c>
      <c r="C83" s="13" t="s">
        <v>57</v>
      </c>
      <c r="D83" s="12" t="s">
        <v>257</v>
      </c>
      <c r="E83" s="13" t="s">
        <v>59</v>
      </c>
      <c r="F83" s="13">
        <v>21</v>
      </c>
      <c r="G83" s="14">
        <v>0</v>
      </c>
      <c r="H83" s="14" t="e">
        <f>TRUNC(G83*(1+$G$2),2)</f>
        <v>#VALUE!</v>
      </c>
      <c r="I83" s="14" t="e">
        <f>F83*H83</f>
        <v>#VALUE!</v>
      </c>
      <c r="J83" s="15" t="e">
        <f>I83/$J$184</f>
        <v>#VALUE!</v>
      </c>
    </row>
    <row r="84" spans="1:10" ht="39" customHeight="1">
      <c r="A84" s="12" t="s">
        <v>258</v>
      </c>
      <c r="B84" s="13" t="s">
        <v>250</v>
      </c>
      <c r="C84" s="13" t="s">
        <v>57</v>
      </c>
      <c r="D84" s="12" t="s">
        <v>259</v>
      </c>
      <c r="E84" s="13" t="s">
        <v>59</v>
      </c>
      <c r="F84" s="13">
        <v>60</v>
      </c>
      <c r="G84" s="14">
        <v>0</v>
      </c>
      <c r="H84" s="14" t="e">
        <f>TRUNC(G84*(1+$G$2),2)</f>
        <v>#VALUE!</v>
      </c>
      <c r="I84" s="14" t="e">
        <f>F84*H84</f>
        <v>#VALUE!</v>
      </c>
      <c r="J84" s="15" t="e">
        <f>I84/$J$184</f>
        <v>#VALUE!</v>
      </c>
    </row>
    <row r="85" spans="1:10" ht="39" customHeight="1">
      <c r="A85" s="12" t="s">
        <v>260</v>
      </c>
      <c r="B85" s="13" t="s">
        <v>261</v>
      </c>
      <c r="C85" s="13" t="s">
        <v>57</v>
      </c>
      <c r="D85" s="12" t="s">
        <v>262</v>
      </c>
      <c r="E85" s="13" t="s">
        <v>59</v>
      </c>
      <c r="F85" s="13">
        <v>641</v>
      </c>
      <c r="G85" s="14">
        <v>0</v>
      </c>
      <c r="H85" s="14" t="e">
        <f>TRUNC(G85*(1+$G$2),2)</f>
        <v>#VALUE!</v>
      </c>
      <c r="I85" s="14" t="e">
        <f>F85*H85</f>
        <v>#VALUE!</v>
      </c>
      <c r="J85" s="15" t="e">
        <f>I85/$J$184</f>
        <v>#VALUE!</v>
      </c>
    </row>
    <row r="86" spans="1:10" ht="39" customHeight="1">
      <c r="A86" s="12" t="s">
        <v>263</v>
      </c>
      <c r="B86" s="13" t="s">
        <v>261</v>
      </c>
      <c r="C86" s="13" t="s">
        <v>57</v>
      </c>
      <c r="D86" s="12" t="s">
        <v>264</v>
      </c>
      <c r="E86" s="13" t="s">
        <v>59</v>
      </c>
      <c r="F86" s="13">
        <v>37</v>
      </c>
      <c r="G86" s="14">
        <v>0</v>
      </c>
      <c r="H86" s="14" t="e">
        <f>TRUNC(G86*(1+$G$2),2)</f>
        <v>#VALUE!</v>
      </c>
      <c r="I86" s="14" t="e">
        <f>F86*H86</f>
        <v>#VALUE!</v>
      </c>
      <c r="J86" s="15" t="e">
        <f>I86/$J$184</f>
        <v>#VALUE!</v>
      </c>
    </row>
    <row r="87" spans="1:10" ht="39" customHeight="1">
      <c r="A87" s="12" t="s">
        <v>265</v>
      </c>
      <c r="B87" s="13" t="s">
        <v>261</v>
      </c>
      <c r="C87" s="13" t="s">
        <v>57</v>
      </c>
      <c r="D87" s="12" t="s">
        <v>266</v>
      </c>
      <c r="E87" s="13" t="s">
        <v>59</v>
      </c>
      <c r="F87" s="13">
        <v>418</v>
      </c>
      <c r="G87" s="14">
        <v>0</v>
      </c>
      <c r="H87" s="14" t="e">
        <f>TRUNC(G87*(1+$G$2),2)</f>
        <v>#VALUE!</v>
      </c>
      <c r="I87" s="14" t="e">
        <f>F87*H87</f>
        <v>#VALUE!</v>
      </c>
      <c r="J87" s="15" t="e">
        <f>I87/$J$184</f>
        <v>#VALUE!</v>
      </c>
    </row>
    <row r="88" spans="1:10" ht="39" customHeight="1">
      <c r="A88" s="12" t="s">
        <v>267</v>
      </c>
      <c r="B88" s="13" t="s">
        <v>261</v>
      </c>
      <c r="C88" s="13" t="s">
        <v>57</v>
      </c>
      <c r="D88" s="12" t="s">
        <v>268</v>
      </c>
      <c r="E88" s="13" t="s">
        <v>59</v>
      </c>
      <c r="F88" s="13">
        <v>181</v>
      </c>
      <c r="G88" s="14">
        <v>0</v>
      </c>
      <c r="H88" s="14" t="e">
        <f>TRUNC(G88*(1+$G$2),2)</f>
        <v>#VALUE!</v>
      </c>
      <c r="I88" s="14" t="e">
        <f>F88*H88</f>
        <v>#VALUE!</v>
      </c>
      <c r="J88" s="15" t="e">
        <f>I88/$J$184</f>
        <v>#VALUE!</v>
      </c>
    </row>
    <row r="89" spans="1:10" ht="39" customHeight="1">
      <c r="A89" s="12" t="s">
        <v>269</v>
      </c>
      <c r="B89" s="13" t="s">
        <v>261</v>
      </c>
      <c r="C89" s="13" t="s">
        <v>57</v>
      </c>
      <c r="D89" s="12" t="s">
        <v>270</v>
      </c>
      <c r="E89" s="13" t="s">
        <v>59</v>
      </c>
      <c r="F89" s="13">
        <v>641</v>
      </c>
      <c r="G89" s="14">
        <v>0</v>
      </c>
      <c r="H89" s="14" t="e">
        <f>TRUNC(G89*(1+$G$2),2)</f>
        <v>#VALUE!</v>
      </c>
      <c r="I89" s="14" t="e">
        <f>F89*H89</f>
        <v>#VALUE!</v>
      </c>
      <c r="J89" s="15" t="e">
        <f>I89/$J$184</f>
        <v>#VALUE!</v>
      </c>
    </row>
    <row r="90" spans="1:10" ht="25.5" customHeight="1">
      <c r="A90" s="12" t="s">
        <v>271</v>
      </c>
      <c r="B90" s="13" t="s">
        <v>272</v>
      </c>
      <c r="C90" s="13" t="s">
        <v>71</v>
      </c>
      <c r="D90" s="12" t="s">
        <v>273</v>
      </c>
      <c r="E90" s="13" t="s">
        <v>97</v>
      </c>
      <c r="F90" s="13">
        <v>6</v>
      </c>
      <c r="G90" s="14">
        <v>0</v>
      </c>
      <c r="H90" s="14" t="e">
        <f>TRUNC(G90*(1+$G$2),2)</f>
        <v>#VALUE!</v>
      </c>
      <c r="I90" s="14" t="e">
        <f>F90*H90</f>
        <v>#VALUE!</v>
      </c>
      <c r="J90" s="15" t="e">
        <f>I90/$J$184</f>
        <v>#VALUE!</v>
      </c>
    </row>
    <row r="91" spans="1:10" ht="25.5" customHeight="1">
      <c r="A91" s="12" t="s">
        <v>274</v>
      </c>
      <c r="B91" s="13" t="s">
        <v>275</v>
      </c>
      <c r="C91" s="13" t="s">
        <v>71</v>
      </c>
      <c r="D91" s="12" t="s">
        <v>276</v>
      </c>
      <c r="E91" s="13" t="s">
        <v>73</v>
      </c>
      <c r="F91" s="13">
        <v>46</v>
      </c>
      <c r="G91" s="14">
        <v>0</v>
      </c>
      <c r="H91" s="14" t="e">
        <f>TRUNC(G91*(1+$G$2),2)</f>
        <v>#VALUE!</v>
      </c>
      <c r="I91" s="14" t="e">
        <f>F91*H91</f>
        <v>#VALUE!</v>
      </c>
      <c r="J91" s="15" t="e">
        <f>I91/$J$184</f>
        <v>#VALUE!</v>
      </c>
    </row>
    <row r="92" spans="1:10" ht="39" customHeight="1">
      <c r="A92" s="12" t="s">
        <v>277</v>
      </c>
      <c r="B92" s="13" t="s">
        <v>278</v>
      </c>
      <c r="C92" s="13" t="s">
        <v>71</v>
      </c>
      <c r="D92" s="12" t="s">
        <v>279</v>
      </c>
      <c r="E92" s="13" t="s">
        <v>97</v>
      </c>
      <c r="F92" s="13">
        <v>20</v>
      </c>
      <c r="G92" s="14">
        <v>0</v>
      </c>
      <c r="H92" s="14" t="e">
        <f>TRUNC(G92*(1+$G$2),2)</f>
        <v>#VALUE!</v>
      </c>
      <c r="I92" s="14" t="e">
        <f>F92*H92</f>
        <v>#VALUE!</v>
      </c>
      <c r="J92" s="15" t="e">
        <f>I92/$J$184</f>
        <v>#VALUE!</v>
      </c>
    </row>
    <row r="93" spans="1:10" ht="25.5" customHeight="1">
      <c r="A93" s="8" t="s">
        <v>280</v>
      </c>
      <c r="B93" s="9"/>
      <c r="C93" s="9"/>
      <c r="D93" s="8" t="s">
        <v>281</v>
      </c>
      <c r="E93" s="8"/>
      <c r="F93" s="9"/>
      <c r="G93" s="14"/>
      <c r="H93" s="14"/>
      <c r="I93" s="14" t="e">
        <f>I94+I102</f>
        <v>#VALUE!</v>
      </c>
      <c r="J93" s="15" t="e">
        <f>I93/$J$184</f>
        <v>#VALUE!</v>
      </c>
    </row>
    <row r="94" spans="1:10" ht="24" customHeight="1">
      <c r="A94" s="8" t="s">
        <v>282</v>
      </c>
      <c r="B94" s="9"/>
      <c r="C94" s="9"/>
      <c r="D94" s="8" t="s">
        <v>283</v>
      </c>
      <c r="E94" s="8"/>
      <c r="F94" s="9"/>
      <c r="G94" s="14"/>
      <c r="H94" s="14"/>
      <c r="I94" s="14" t="e">
        <f>SUM(I95:I101)</f>
        <v>#VALUE!</v>
      </c>
      <c r="J94" s="15" t="e">
        <f>I94/$J$184</f>
        <v>#VALUE!</v>
      </c>
    </row>
    <row r="95" spans="1:10" ht="39" customHeight="1">
      <c r="A95" s="12" t="s">
        <v>284</v>
      </c>
      <c r="B95" s="13" t="s">
        <v>103</v>
      </c>
      <c r="C95" s="13" t="s">
        <v>71</v>
      </c>
      <c r="D95" s="12" t="s">
        <v>104</v>
      </c>
      <c r="E95" s="13" t="s">
        <v>73</v>
      </c>
      <c r="F95" s="13">
        <v>1</v>
      </c>
      <c r="G95" s="14">
        <v>0</v>
      </c>
      <c r="H95" s="14" t="e">
        <f>TRUNC(G95*(1+$G$2),2)</f>
        <v>#VALUE!</v>
      </c>
      <c r="I95" s="14" t="e">
        <f>F95*H95</f>
        <v>#VALUE!</v>
      </c>
      <c r="J95" s="15" t="e">
        <f>I95/$J$184</f>
        <v>#VALUE!</v>
      </c>
    </row>
    <row r="96" spans="1:10" ht="39" customHeight="1">
      <c r="A96" s="12" t="s">
        <v>285</v>
      </c>
      <c r="B96" s="13" t="s">
        <v>286</v>
      </c>
      <c r="C96" s="13" t="s">
        <v>71</v>
      </c>
      <c r="D96" s="12" t="s">
        <v>287</v>
      </c>
      <c r="E96" s="13" t="s">
        <v>73</v>
      </c>
      <c r="F96" s="13">
        <v>2</v>
      </c>
      <c r="G96" s="14">
        <v>0</v>
      </c>
      <c r="H96" s="14" t="e">
        <f>TRUNC(G96*(1+$G$2),2)</f>
        <v>#VALUE!</v>
      </c>
      <c r="I96" s="14" t="e">
        <f>F96*H96</f>
        <v>#VALUE!</v>
      </c>
      <c r="J96" s="15" t="e">
        <f>I96/$J$184</f>
        <v>#VALUE!</v>
      </c>
    </row>
    <row r="97" spans="1:10" ht="25.5" customHeight="1">
      <c r="A97" s="12" t="s">
        <v>288</v>
      </c>
      <c r="B97" s="13" t="s">
        <v>112</v>
      </c>
      <c r="C97" s="13" t="s">
        <v>57</v>
      </c>
      <c r="D97" s="12" t="s">
        <v>113</v>
      </c>
      <c r="E97" s="13" t="s">
        <v>97</v>
      </c>
      <c r="F97" s="13">
        <v>6</v>
      </c>
      <c r="G97" s="14">
        <v>0</v>
      </c>
      <c r="H97" s="14" t="e">
        <f>TRUNC(G97*(1+$G$2),2)</f>
        <v>#VALUE!</v>
      </c>
      <c r="I97" s="14" t="e">
        <f>F97*H97</f>
        <v>#VALUE!</v>
      </c>
      <c r="J97" s="15" t="e">
        <f>I97/$J$184</f>
        <v>#VALUE!</v>
      </c>
    </row>
    <row r="98" spans="1:10" ht="25.5" customHeight="1">
      <c r="A98" s="12" t="s">
        <v>289</v>
      </c>
      <c r="B98" s="13" t="s">
        <v>290</v>
      </c>
      <c r="C98" s="13" t="s">
        <v>57</v>
      </c>
      <c r="D98" s="12" t="s">
        <v>291</v>
      </c>
      <c r="E98" s="13" t="s">
        <v>97</v>
      </c>
      <c r="F98" s="13">
        <v>3</v>
      </c>
      <c r="G98" s="14">
        <v>0</v>
      </c>
      <c r="H98" s="14" t="e">
        <f>TRUNC(G98*(1+$G$2),2)</f>
        <v>#VALUE!</v>
      </c>
      <c r="I98" s="14" t="e">
        <f>F98*H98</f>
        <v>#VALUE!</v>
      </c>
      <c r="J98" s="15" t="e">
        <f>I98/$J$184</f>
        <v>#VALUE!</v>
      </c>
    </row>
    <row r="99" spans="1:10" ht="25.5" customHeight="1">
      <c r="A99" s="12" t="s">
        <v>292</v>
      </c>
      <c r="B99" s="13" t="s">
        <v>115</v>
      </c>
      <c r="C99" s="13" t="s">
        <v>57</v>
      </c>
      <c r="D99" s="12" t="s">
        <v>116</v>
      </c>
      <c r="E99" s="13" t="s">
        <v>97</v>
      </c>
      <c r="F99" s="13">
        <v>4</v>
      </c>
      <c r="G99" s="14">
        <v>0</v>
      </c>
      <c r="H99" s="14" t="e">
        <f>TRUNC(G99*(1+$G$2),2)</f>
        <v>#VALUE!</v>
      </c>
      <c r="I99" s="14" t="e">
        <f>F99*H99</f>
        <v>#VALUE!</v>
      </c>
      <c r="J99" s="15" t="e">
        <f>I99/$J$184</f>
        <v>#VALUE!</v>
      </c>
    </row>
    <row r="100" spans="1:10" ht="25.5" customHeight="1">
      <c r="A100" s="12" t="s">
        <v>293</v>
      </c>
      <c r="B100" s="13" t="s">
        <v>294</v>
      </c>
      <c r="C100" s="13" t="s">
        <v>57</v>
      </c>
      <c r="D100" s="12" t="s">
        <v>295</v>
      </c>
      <c r="E100" s="13" t="s">
        <v>97</v>
      </c>
      <c r="F100" s="13">
        <v>2</v>
      </c>
      <c r="G100" s="14">
        <v>0</v>
      </c>
      <c r="H100" s="14" t="e">
        <f>TRUNC(G100*(1+$G$2),2)</f>
        <v>#VALUE!</v>
      </c>
      <c r="I100" s="14" t="e">
        <f>F100*H100</f>
        <v>#VALUE!</v>
      </c>
      <c r="J100" s="15" t="e">
        <f>I100/$J$184</f>
        <v>#VALUE!</v>
      </c>
    </row>
    <row r="101" spans="1:10" ht="39" customHeight="1">
      <c r="A101" s="12" t="s">
        <v>296</v>
      </c>
      <c r="B101" s="13" t="s">
        <v>118</v>
      </c>
      <c r="C101" s="13" t="s">
        <v>71</v>
      </c>
      <c r="D101" s="12" t="s">
        <v>119</v>
      </c>
      <c r="E101" s="13" t="s">
        <v>73</v>
      </c>
      <c r="F101" s="13">
        <v>4</v>
      </c>
      <c r="G101" s="14">
        <v>0</v>
      </c>
      <c r="H101" s="14" t="e">
        <f>TRUNC(G101*(1+$G$2),2)</f>
        <v>#VALUE!</v>
      </c>
      <c r="I101" s="14" t="e">
        <f>F101*H101</f>
        <v>#VALUE!</v>
      </c>
      <c r="J101" s="15" t="e">
        <f>I101/$J$184</f>
        <v>#VALUE!</v>
      </c>
    </row>
    <row r="102" spans="1:10" ht="24" customHeight="1">
      <c r="A102" s="8" t="s">
        <v>297</v>
      </c>
      <c r="B102" s="9"/>
      <c r="C102" s="9"/>
      <c r="D102" s="8" t="s">
        <v>298</v>
      </c>
      <c r="E102" s="8"/>
      <c r="F102" s="9"/>
      <c r="G102" s="14"/>
      <c r="H102" s="14"/>
      <c r="I102" s="14" t="e">
        <f>SUM(I103:I109)</f>
        <v>#VALUE!</v>
      </c>
      <c r="J102" s="15" t="e">
        <f>I102/$J$184</f>
        <v>#VALUE!</v>
      </c>
    </row>
    <row r="103" spans="1:10" ht="39" customHeight="1">
      <c r="A103" s="12" t="s">
        <v>299</v>
      </c>
      <c r="B103" s="13" t="s">
        <v>103</v>
      </c>
      <c r="C103" s="13" t="s">
        <v>71</v>
      </c>
      <c r="D103" s="12" t="s">
        <v>104</v>
      </c>
      <c r="E103" s="13" t="s">
        <v>73</v>
      </c>
      <c r="F103" s="13">
        <v>1</v>
      </c>
      <c r="G103" s="14">
        <v>0</v>
      </c>
      <c r="H103" s="14" t="e">
        <f>TRUNC(G103*(1+$G$2),2)</f>
        <v>#VALUE!</v>
      </c>
      <c r="I103" s="14" t="e">
        <f>F103*H103</f>
        <v>#VALUE!</v>
      </c>
      <c r="J103" s="15" t="e">
        <f>I103/$J$184</f>
        <v>#VALUE!</v>
      </c>
    </row>
    <row r="104" spans="1:10" ht="39" customHeight="1">
      <c r="A104" s="12" t="s">
        <v>300</v>
      </c>
      <c r="B104" s="13" t="s">
        <v>301</v>
      </c>
      <c r="C104" s="13" t="s">
        <v>71</v>
      </c>
      <c r="D104" s="12" t="s">
        <v>302</v>
      </c>
      <c r="E104" s="13" t="s">
        <v>73</v>
      </c>
      <c r="F104" s="13">
        <v>2</v>
      </c>
      <c r="G104" s="14">
        <v>0</v>
      </c>
      <c r="H104" s="14" t="e">
        <f>TRUNC(G104*(1+$G$2),2)</f>
        <v>#VALUE!</v>
      </c>
      <c r="I104" s="14" t="e">
        <f>F104*H104</f>
        <v>#VALUE!</v>
      </c>
      <c r="J104" s="15" t="e">
        <f>I104/$J$184</f>
        <v>#VALUE!</v>
      </c>
    </row>
    <row r="105" spans="1:10" ht="25.5" customHeight="1">
      <c r="A105" s="12" t="s">
        <v>303</v>
      </c>
      <c r="B105" s="13" t="s">
        <v>109</v>
      </c>
      <c r="C105" s="13" t="s">
        <v>57</v>
      </c>
      <c r="D105" s="12" t="s">
        <v>110</v>
      </c>
      <c r="E105" s="13" t="s">
        <v>97</v>
      </c>
      <c r="F105" s="13">
        <v>2</v>
      </c>
      <c r="G105" s="14">
        <v>0</v>
      </c>
      <c r="H105" s="14" t="e">
        <f>TRUNC(G105*(1+$G$2),2)</f>
        <v>#VALUE!</v>
      </c>
      <c r="I105" s="14" t="e">
        <f>F105*H105</f>
        <v>#VALUE!</v>
      </c>
      <c r="J105" s="15" t="e">
        <f>I105/$J$184</f>
        <v>#VALUE!</v>
      </c>
    </row>
    <row r="106" spans="1:10" ht="25.5" customHeight="1">
      <c r="A106" s="12" t="s">
        <v>304</v>
      </c>
      <c r="B106" s="13" t="s">
        <v>290</v>
      </c>
      <c r="C106" s="13" t="s">
        <v>57</v>
      </c>
      <c r="D106" s="12" t="s">
        <v>291</v>
      </c>
      <c r="E106" s="13" t="s">
        <v>97</v>
      </c>
      <c r="F106" s="13">
        <v>3</v>
      </c>
      <c r="G106" s="14">
        <v>0</v>
      </c>
      <c r="H106" s="14" t="e">
        <f>TRUNC(G106*(1+$G$2),2)</f>
        <v>#VALUE!</v>
      </c>
      <c r="I106" s="14" t="e">
        <f>F106*H106</f>
        <v>#VALUE!</v>
      </c>
      <c r="J106" s="15" t="e">
        <f>I106/$J$184</f>
        <v>#VALUE!</v>
      </c>
    </row>
    <row r="107" spans="1:10" ht="25.5" customHeight="1">
      <c r="A107" s="12" t="s">
        <v>305</v>
      </c>
      <c r="B107" s="13" t="s">
        <v>115</v>
      </c>
      <c r="C107" s="13" t="s">
        <v>57</v>
      </c>
      <c r="D107" s="12" t="s">
        <v>116</v>
      </c>
      <c r="E107" s="13" t="s">
        <v>97</v>
      </c>
      <c r="F107" s="13">
        <v>3</v>
      </c>
      <c r="G107" s="14">
        <v>0</v>
      </c>
      <c r="H107" s="14" t="e">
        <f>TRUNC(G107*(1+$G$2),2)</f>
        <v>#VALUE!</v>
      </c>
      <c r="I107" s="14" t="e">
        <f>F107*H107</f>
        <v>#VALUE!</v>
      </c>
      <c r="J107" s="15" t="e">
        <f>I107/$J$184</f>
        <v>#VALUE!</v>
      </c>
    </row>
    <row r="108" spans="1:10" ht="25.5" customHeight="1">
      <c r="A108" s="12" t="s">
        <v>306</v>
      </c>
      <c r="B108" s="13" t="s">
        <v>294</v>
      </c>
      <c r="C108" s="13" t="s">
        <v>57</v>
      </c>
      <c r="D108" s="12" t="s">
        <v>295</v>
      </c>
      <c r="E108" s="13" t="s">
        <v>97</v>
      </c>
      <c r="F108" s="13">
        <v>3</v>
      </c>
      <c r="G108" s="14">
        <v>0</v>
      </c>
      <c r="H108" s="14" t="e">
        <f>TRUNC(G108*(1+$G$2),2)</f>
        <v>#VALUE!</v>
      </c>
      <c r="I108" s="14" t="e">
        <f>F108*H108</f>
        <v>#VALUE!</v>
      </c>
      <c r="J108" s="15" t="e">
        <f>I108/$J$184</f>
        <v>#VALUE!</v>
      </c>
    </row>
    <row r="109" spans="1:10" ht="39" customHeight="1">
      <c r="A109" s="12" t="s">
        <v>307</v>
      </c>
      <c r="B109" s="13" t="s">
        <v>118</v>
      </c>
      <c r="C109" s="13" t="s">
        <v>71</v>
      </c>
      <c r="D109" s="12" t="s">
        <v>119</v>
      </c>
      <c r="E109" s="13" t="s">
        <v>73</v>
      </c>
      <c r="F109" s="13">
        <v>4</v>
      </c>
      <c r="G109" s="14">
        <v>0</v>
      </c>
      <c r="H109" s="14" t="e">
        <f>TRUNC(G109*(1+$G$2),2)</f>
        <v>#VALUE!</v>
      </c>
      <c r="I109" s="14" t="e">
        <f>F109*H109</f>
        <v>#VALUE!</v>
      </c>
      <c r="J109" s="15" t="e">
        <f>I109/$J$184</f>
        <v>#VALUE!</v>
      </c>
    </row>
    <row r="110" spans="1:10" ht="25.5" customHeight="1">
      <c r="A110" s="8" t="s">
        <v>308</v>
      </c>
      <c r="B110" s="9"/>
      <c r="C110" s="9"/>
      <c r="D110" s="8" t="s">
        <v>309</v>
      </c>
      <c r="E110" s="8"/>
      <c r="F110" s="9"/>
      <c r="G110" s="14"/>
      <c r="H110" s="14"/>
      <c r="I110" s="14" t="e">
        <f>SUM(I111:I131)</f>
        <v>#VALUE!</v>
      </c>
      <c r="J110" s="15" t="e">
        <f>I110/$J$184</f>
        <v>#VALUE!</v>
      </c>
    </row>
    <row r="111" spans="1:10" ht="39" customHeight="1">
      <c r="A111" s="12" t="s">
        <v>310</v>
      </c>
      <c r="B111" s="13" t="s">
        <v>133</v>
      </c>
      <c r="C111" s="13" t="s">
        <v>71</v>
      </c>
      <c r="D111" s="12" t="s">
        <v>134</v>
      </c>
      <c r="E111" s="13" t="s">
        <v>135</v>
      </c>
      <c r="F111" s="13">
        <v>5</v>
      </c>
      <c r="G111" s="14">
        <v>0</v>
      </c>
      <c r="H111" s="14" t="e">
        <f>TRUNC(G111*(1+$G$2),2)</f>
        <v>#VALUE!</v>
      </c>
      <c r="I111" s="14" t="e">
        <f>F111*H111</f>
        <v>#VALUE!</v>
      </c>
      <c r="J111" s="15" t="e">
        <f>I111/$J$184</f>
        <v>#VALUE!</v>
      </c>
    </row>
    <row r="112" spans="1:10" ht="25.5" customHeight="1">
      <c r="A112" s="12" t="s">
        <v>311</v>
      </c>
      <c r="B112" s="13" t="s">
        <v>143</v>
      </c>
      <c r="C112" s="13" t="s">
        <v>71</v>
      </c>
      <c r="D112" s="12" t="s">
        <v>144</v>
      </c>
      <c r="E112" s="13" t="s">
        <v>73</v>
      </c>
      <c r="F112" s="13">
        <v>1</v>
      </c>
      <c r="G112" s="14">
        <v>0</v>
      </c>
      <c r="H112" s="14" t="e">
        <f>TRUNC(G112*(1+$G$2),2)</f>
        <v>#VALUE!</v>
      </c>
      <c r="I112" s="14" t="e">
        <f>F112*H112</f>
        <v>#VALUE!</v>
      </c>
      <c r="J112" s="15" t="e">
        <f>I112/$J$184</f>
        <v>#VALUE!</v>
      </c>
    </row>
    <row r="113" spans="1:10" ht="25.5" customHeight="1">
      <c r="A113" s="12" t="s">
        <v>312</v>
      </c>
      <c r="B113" s="13" t="s">
        <v>146</v>
      </c>
      <c r="C113" s="13" t="s">
        <v>71</v>
      </c>
      <c r="D113" s="12" t="s">
        <v>147</v>
      </c>
      <c r="E113" s="13" t="s">
        <v>73</v>
      </c>
      <c r="F113" s="13">
        <v>2</v>
      </c>
      <c r="G113" s="14">
        <v>0</v>
      </c>
      <c r="H113" s="14" t="e">
        <f>TRUNC(G113*(1+$G$2),2)</f>
        <v>#VALUE!</v>
      </c>
      <c r="I113" s="14" t="e">
        <f>F113*H113</f>
        <v>#VALUE!</v>
      </c>
      <c r="J113" s="15" t="e">
        <f>I113/$J$184</f>
        <v>#VALUE!</v>
      </c>
    </row>
    <row r="114" spans="1:10" ht="39" customHeight="1">
      <c r="A114" s="12" t="s">
        <v>313</v>
      </c>
      <c r="B114" s="13" t="s">
        <v>137</v>
      </c>
      <c r="C114" s="13" t="s">
        <v>71</v>
      </c>
      <c r="D114" s="12" t="s">
        <v>138</v>
      </c>
      <c r="E114" s="13" t="s">
        <v>97</v>
      </c>
      <c r="F114" s="13">
        <v>1</v>
      </c>
      <c r="G114" s="14">
        <v>0</v>
      </c>
      <c r="H114" s="14" t="e">
        <f>TRUNC(G114*(1+$G$2),2)</f>
        <v>#VALUE!</v>
      </c>
      <c r="I114" s="14" t="e">
        <f>F114*H114</f>
        <v>#VALUE!</v>
      </c>
      <c r="J114" s="15" t="e">
        <f>I114/$J$184</f>
        <v>#VALUE!</v>
      </c>
    </row>
    <row r="115" spans="1:10" ht="25.5" customHeight="1">
      <c r="A115" s="12" t="s">
        <v>314</v>
      </c>
      <c r="B115" s="13" t="s">
        <v>173</v>
      </c>
      <c r="C115" s="13" t="s">
        <v>71</v>
      </c>
      <c r="D115" s="12" t="s">
        <v>174</v>
      </c>
      <c r="E115" s="13" t="s">
        <v>73</v>
      </c>
      <c r="F115" s="13">
        <v>3</v>
      </c>
      <c r="G115" s="14">
        <v>0</v>
      </c>
      <c r="H115" s="14" t="e">
        <f>TRUNC(G115*(1+$G$2),2)</f>
        <v>#VALUE!</v>
      </c>
      <c r="I115" s="14" t="e">
        <f>F115*H115</f>
        <v>#VALUE!</v>
      </c>
      <c r="J115" s="15" t="e">
        <f>I115/$J$184</f>
        <v>#VALUE!</v>
      </c>
    </row>
    <row r="116" spans="1:10" ht="39" customHeight="1">
      <c r="A116" s="12" t="s">
        <v>315</v>
      </c>
      <c r="B116" s="13" t="s">
        <v>149</v>
      </c>
      <c r="C116" s="13" t="s">
        <v>71</v>
      </c>
      <c r="D116" s="12" t="s">
        <v>150</v>
      </c>
      <c r="E116" s="13" t="s">
        <v>135</v>
      </c>
      <c r="F116" s="13">
        <v>98</v>
      </c>
      <c r="G116" s="14">
        <v>0</v>
      </c>
      <c r="H116" s="14" t="e">
        <f>TRUNC(G116*(1+$G$2),2)</f>
        <v>#VALUE!</v>
      </c>
      <c r="I116" s="14" t="e">
        <f>F116*H116</f>
        <v>#VALUE!</v>
      </c>
      <c r="J116" s="15" t="e">
        <f>I116/$J$184</f>
        <v>#VALUE!</v>
      </c>
    </row>
    <row r="117" spans="1:10" ht="39" customHeight="1">
      <c r="A117" s="12" t="s">
        <v>316</v>
      </c>
      <c r="B117" s="13" t="s">
        <v>152</v>
      </c>
      <c r="C117" s="13" t="s">
        <v>71</v>
      </c>
      <c r="D117" s="12" t="s">
        <v>153</v>
      </c>
      <c r="E117" s="13" t="s">
        <v>73</v>
      </c>
      <c r="F117" s="13">
        <v>5</v>
      </c>
      <c r="G117" s="14">
        <v>0</v>
      </c>
      <c r="H117" s="14" t="e">
        <f>TRUNC(G117*(1+$G$2),2)</f>
        <v>#VALUE!</v>
      </c>
      <c r="I117" s="14" t="e">
        <f>F117*H117</f>
        <v>#VALUE!</v>
      </c>
      <c r="J117" s="15" t="e">
        <f>I117/$J$184</f>
        <v>#VALUE!</v>
      </c>
    </row>
    <row r="118" spans="1:10" ht="25.5" customHeight="1">
      <c r="A118" s="12" t="s">
        <v>317</v>
      </c>
      <c r="B118" s="13" t="s">
        <v>155</v>
      </c>
      <c r="C118" s="13" t="s">
        <v>71</v>
      </c>
      <c r="D118" s="12" t="s">
        <v>156</v>
      </c>
      <c r="E118" s="13" t="s">
        <v>73</v>
      </c>
      <c r="F118" s="13">
        <v>2</v>
      </c>
      <c r="G118" s="14">
        <v>0</v>
      </c>
      <c r="H118" s="14" t="e">
        <f>TRUNC(G118*(1+$G$2),2)</f>
        <v>#VALUE!</v>
      </c>
      <c r="I118" s="14" t="e">
        <f>F118*H118</f>
        <v>#VALUE!</v>
      </c>
      <c r="J118" s="15" t="e">
        <f>I118/$J$184</f>
        <v>#VALUE!</v>
      </c>
    </row>
    <row r="119" spans="1:10" ht="25.5" customHeight="1">
      <c r="A119" s="12" t="s">
        <v>318</v>
      </c>
      <c r="B119" s="13" t="s">
        <v>158</v>
      </c>
      <c r="C119" s="13" t="s">
        <v>71</v>
      </c>
      <c r="D119" s="12" t="s">
        <v>159</v>
      </c>
      <c r="E119" s="13" t="s">
        <v>73</v>
      </c>
      <c r="F119" s="13">
        <v>1</v>
      </c>
      <c r="G119" s="14">
        <v>0</v>
      </c>
      <c r="H119" s="14" t="e">
        <f>TRUNC(G119*(1+$G$2),2)</f>
        <v>#VALUE!</v>
      </c>
      <c r="I119" s="14" t="e">
        <f>F119*H119</f>
        <v>#VALUE!</v>
      </c>
      <c r="J119" s="15" t="e">
        <f>I119/$J$184</f>
        <v>#VALUE!</v>
      </c>
    </row>
    <row r="120" spans="1:10" ht="25.5" customHeight="1">
      <c r="A120" s="12" t="s">
        <v>319</v>
      </c>
      <c r="B120" s="13" t="s">
        <v>161</v>
      </c>
      <c r="C120" s="13" t="s">
        <v>71</v>
      </c>
      <c r="D120" s="12" t="s">
        <v>162</v>
      </c>
      <c r="E120" s="13" t="s">
        <v>73</v>
      </c>
      <c r="F120" s="13">
        <v>3</v>
      </c>
      <c r="G120" s="14">
        <v>0</v>
      </c>
      <c r="H120" s="14" t="e">
        <f>TRUNC(G120*(1+$G$2),2)</f>
        <v>#VALUE!</v>
      </c>
      <c r="I120" s="14" t="e">
        <f>F120*H120</f>
        <v>#VALUE!</v>
      </c>
      <c r="J120" s="15" t="e">
        <f>I120/$J$184</f>
        <v>#VALUE!</v>
      </c>
    </row>
    <row r="121" spans="1:10" ht="25.5" customHeight="1">
      <c r="A121" s="12" t="s">
        <v>320</v>
      </c>
      <c r="B121" s="13" t="s">
        <v>178</v>
      </c>
      <c r="C121" s="13" t="s">
        <v>71</v>
      </c>
      <c r="D121" s="12" t="s">
        <v>179</v>
      </c>
      <c r="E121" s="13" t="s">
        <v>73</v>
      </c>
      <c r="F121" s="13">
        <v>65</v>
      </c>
      <c r="G121" s="14">
        <v>0</v>
      </c>
      <c r="H121" s="14" t="e">
        <f>TRUNC(G121*(1+$G$2),2)</f>
        <v>#VALUE!</v>
      </c>
      <c r="I121" s="14" t="e">
        <f>F121*H121</f>
        <v>#VALUE!</v>
      </c>
      <c r="J121" s="15" t="e">
        <f>I121/$J$184</f>
        <v>#VALUE!</v>
      </c>
    </row>
    <row r="122" spans="1:10" ht="39" customHeight="1">
      <c r="A122" s="12" t="s">
        <v>321</v>
      </c>
      <c r="B122" s="13" t="s">
        <v>164</v>
      </c>
      <c r="C122" s="13" t="s">
        <v>71</v>
      </c>
      <c r="D122" s="12" t="s">
        <v>322</v>
      </c>
      <c r="E122" s="13" t="s">
        <v>73</v>
      </c>
      <c r="F122" s="13">
        <v>12</v>
      </c>
      <c r="G122" s="14">
        <v>0</v>
      </c>
      <c r="H122" s="14" t="e">
        <f>TRUNC(G122*(1+$G$2),2)</f>
        <v>#VALUE!</v>
      </c>
      <c r="I122" s="14" t="e">
        <f>F122*H122</f>
        <v>#VALUE!</v>
      </c>
      <c r="J122" s="15" t="e">
        <f>I122/$J$184</f>
        <v>#VALUE!</v>
      </c>
    </row>
    <row r="123" spans="1:10" ht="25.5" customHeight="1">
      <c r="A123" s="12" t="s">
        <v>323</v>
      </c>
      <c r="B123" s="13" t="s">
        <v>181</v>
      </c>
      <c r="C123" s="13" t="s">
        <v>71</v>
      </c>
      <c r="D123" s="12" t="s">
        <v>182</v>
      </c>
      <c r="E123" s="13" t="s">
        <v>73</v>
      </c>
      <c r="F123" s="13">
        <v>8</v>
      </c>
      <c r="G123" s="14">
        <v>0</v>
      </c>
      <c r="H123" s="14" t="e">
        <f>TRUNC(G123*(1+$G$2),2)</f>
        <v>#VALUE!</v>
      </c>
      <c r="I123" s="14" t="e">
        <f>F123*H123</f>
        <v>#VALUE!</v>
      </c>
      <c r="J123" s="15" t="e">
        <f>I123/$J$184</f>
        <v>#VALUE!</v>
      </c>
    </row>
    <row r="124" spans="1:10" ht="39" customHeight="1">
      <c r="A124" s="12" t="s">
        <v>324</v>
      </c>
      <c r="B124" s="13" t="s">
        <v>187</v>
      </c>
      <c r="C124" s="13" t="s">
        <v>71</v>
      </c>
      <c r="D124" s="12" t="s">
        <v>188</v>
      </c>
      <c r="E124" s="13" t="s">
        <v>73</v>
      </c>
      <c r="F124" s="13">
        <v>76</v>
      </c>
      <c r="G124" s="14">
        <v>0</v>
      </c>
      <c r="H124" s="14" t="e">
        <f>TRUNC(G124*(1+$G$2),2)</f>
        <v>#VALUE!</v>
      </c>
      <c r="I124" s="14" t="e">
        <f>F124*H124</f>
        <v>#VALUE!</v>
      </c>
      <c r="J124" s="15" t="e">
        <f>I124/$J$184</f>
        <v>#VALUE!</v>
      </c>
    </row>
    <row r="125" spans="1:10" ht="25.5" customHeight="1">
      <c r="A125" s="12" t="s">
        <v>325</v>
      </c>
      <c r="B125" s="13" t="s">
        <v>175</v>
      </c>
      <c r="C125" s="13" t="s">
        <v>71</v>
      </c>
      <c r="D125" s="12" t="s">
        <v>176</v>
      </c>
      <c r="E125" s="13" t="s">
        <v>73</v>
      </c>
      <c r="F125" s="13">
        <v>144</v>
      </c>
      <c r="G125" s="14">
        <v>0</v>
      </c>
      <c r="H125" s="14" t="e">
        <f>TRUNC(G125*(1+$G$2),2)</f>
        <v>#VALUE!</v>
      </c>
      <c r="I125" s="14" t="e">
        <f>F125*H125</f>
        <v>#VALUE!</v>
      </c>
      <c r="J125" s="15" t="e">
        <f>I125/$J$184</f>
        <v>#VALUE!</v>
      </c>
    </row>
    <row r="126" spans="1:10" ht="25.5" customHeight="1">
      <c r="A126" s="12" t="s">
        <v>326</v>
      </c>
      <c r="B126" s="13" t="s">
        <v>184</v>
      </c>
      <c r="C126" s="13" t="s">
        <v>71</v>
      </c>
      <c r="D126" s="12" t="s">
        <v>185</v>
      </c>
      <c r="E126" s="13" t="s">
        <v>73</v>
      </c>
      <c r="F126" s="13">
        <v>10</v>
      </c>
      <c r="G126" s="14">
        <v>0</v>
      </c>
      <c r="H126" s="14" t="e">
        <f>TRUNC(G126*(1+$G$2),2)</f>
        <v>#VALUE!</v>
      </c>
      <c r="I126" s="14" t="e">
        <f>F126*H126</f>
        <v>#VALUE!</v>
      </c>
      <c r="J126" s="15" t="e">
        <f>I126/$J$184</f>
        <v>#VALUE!</v>
      </c>
    </row>
    <row r="127" spans="1:10" ht="25.5" customHeight="1">
      <c r="A127" s="12" t="s">
        <v>327</v>
      </c>
      <c r="B127" s="13" t="s">
        <v>328</v>
      </c>
      <c r="C127" s="13" t="s">
        <v>71</v>
      </c>
      <c r="D127" s="12" t="s">
        <v>329</v>
      </c>
      <c r="E127" s="13" t="s">
        <v>73</v>
      </c>
      <c r="F127" s="13">
        <v>7</v>
      </c>
      <c r="G127" s="14">
        <v>0</v>
      </c>
      <c r="H127" s="14" t="e">
        <f>TRUNC(G127*(1+$G$2),2)</f>
        <v>#VALUE!</v>
      </c>
      <c r="I127" s="14" t="e">
        <f>F127*H127</f>
        <v>#VALUE!</v>
      </c>
      <c r="J127" s="15" t="e">
        <f>I127/$J$184</f>
        <v>#VALUE!</v>
      </c>
    </row>
    <row r="128" spans="1:10" ht="39" customHeight="1">
      <c r="A128" s="12" t="s">
        <v>330</v>
      </c>
      <c r="B128" s="13" t="s">
        <v>331</v>
      </c>
      <c r="C128" s="13" t="s">
        <v>71</v>
      </c>
      <c r="D128" s="12" t="s">
        <v>332</v>
      </c>
      <c r="E128" s="13" t="s">
        <v>97</v>
      </c>
      <c r="F128" s="13">
        <v>1</v>
      </c>
      <c r="G128" s="14">
        <v>0</v>
      </c>
      <c r="H128" s="14" t="e">
        <f>TRUNC(G128*(1+$G$2),2)</f>
        <v>#VALUE!</v>
      </c>
      <c r="I128" s="14" t="e">
        <f>F128*H128</f>
        <v>#VALUE!</v>
      </c>
      <c r="J128" s="15" t="e">
        <f>I128/$J$184</f>
        <v>#VALUE!</v>
      </c>
    </row>
    <row r="129" spans="1:10" ht="39" customHeight="1">
      <c r="A129" s="12" t="s">
        <v>333</v>
      </c>
      <c r="B129" s="13" t="s">
        <v>334</v>
      </c>
      <c r="C129" s="13" t="s">
        <v>71</v>
      </c>
      <c r="D129" s="12" t="s">
        <v>335</v>
      </c>
      <c r="E129" s="13" t="s">
        <v>97</v>
      </c>
      <c r="F129" s="13">
        <v>1</v>
      </c>
      <c r="G129" s="14">
        <v>0</v>
      </c>
      <c r="H129" s="14" t="e">
        <f>TRUNC(G129*(1+$G$2),2)</f>
        <v>#VALUE!</v>
      </c>
      <c r="I129" s="14" t="e">
        <f>F129*H129</f>
        <v>#VALUE!</v>
      </c>
      <c r="J129" s="15" t="e">
        <f>I129/$J$184</f>
        <v>#VALUE!</v>
      </c>
    </row>
    <row r="130" spans="1:10" ht="39" customHeight="1">
      <c r="A130" s="12" t="s">
        <v>336</v>
      </c>
      <c r="B130" s="13" t="s">
        <v>337</v>
      </c>
      <c r="C130" s="13" t="s">
        <v>71</v>
      </c>
      <c r="D130" s="12" t="s">
        <v>338</v>
      </c>
      <c r="E130" s="13" t="s">
        <v>135</v>
      </c>
      <c r="F130" s="13">
        <v>3</v>
      </c>
      <c r="G130" s="14">
        <v>0</v>
      </c>
      <c r="H130" s="14" t="e">
        <f>TRUNC(G130*(1+$G$2),2)</f>
        <v>#VALUE!</v>
      </c>
      <c r="I130" s="14" t="e">
        <f>F130*H130</f>
        <v>#VALUE!</v>
      </c>
      <c r="J130" s="15" t="e">
        <f>I130/$J$184</f>
        <v>#VALUE!</v>
      </c>
    </row>
    <row r="131" spans="1:10" ht="39" customHeight="1">
      <c r="A131" s="12" t="s">
        <v>339</v>
      </c>
      <c r="B131" s="13" t="s">
        <v>193</v>
      </c>
      <c r="C131" s="13" t="s">
        <v>71</v>
      </c>
      <c r="D131" s="12" t="s">
        <v>194</v>
      </c>
      <c r="E131" s="13" t="s">
        <v>135</v>
      </c>
      <c r="F131" s="13">
        <v>3</v>
      </c>
      <c r="G131" s="14">
        <v>0</v>
      </c>
      <c r="H131" s="14" t="e">
        <f>TRUNC(G131*(1+$G$2),2)</f>
        <v>#VALUE!</v>
      </c>
      <c r="I131" s="14" t="e">
        <f>F131*H131</f>
        <v>#VALUE!</v>
      </c>
      <c r="J131" s="15" t="e">
        <f>I131/$J$184</f>
        <v>#VALUE!</v>
      </c>
    </row>
    <row r="132" spans="1:10" ht="24" customHeight="1">
      <c r="A132" s="8" t="s">
        <v>340</v>
      </c>
      <c r="B132" s="9"/>
      <c r="C132" s="9"/>
      <c r="D132" s="8" t="s">
        <v>341</v>
      </c>
      <c r="E132" s="8"/>
      <c r="F132" s="9"/>
      <c r="G132" s="14"/>
      <c r="H132" s="14"/>
      <c r="I132" s="14" t="e">
        <f>SUM(I133:I153)</f>
        <v>#VALUE!</v>
      </c>
      <c r="J132" s="15" t="e">
        <f>I132/$J$184</f>
        <v>#VALUE!</v>
      </c>
    </row>
    <row r="133" spans="1:10" ht="39" customHeight="1">
      <c r="A133" s="12" t="s">
        <v>342</v>
      </c>
      <c r="B133" s="13" t="s">
        <v>343</v>
      </c>
      <c r="C133" s="13" t="s">
        <v>57</v>
      </c>
      <c r="D133" s="12" t="s">
        <v>344</v>
      </c>
      <c r="E133" s="13" t="s">
        <v>59</v>
      </c>
      <c r="F133" s="13">
        <v>64</v>
      </c>
      <c r="G133" s="14">
        <v>0</v>
      </c>
      <c r="H133" s="14" t="e">
        <f>TRUNC(G133*(1+$G$2),2)</f>
        <v>#VALUE!</v>
      </c>
      <c r="I133" s="14" t="e">
        <f>F133*H133</f>
        <v>#VALUE!</v>
      </c>
      <c r="J133" s="15" t="e">
        <f>I133/$J$184</f>
        <v>#VALUE!</v>
      </c>
    </row>
    <row r="134" spans="1:10" ht="39" customHeight="1">
      <c r="A134" s="12" t="s">
        <v>345</v>
      </c>
      <c r="B134" s="13" t="s">
        <v>346</v>
      </c>
      <c r="C134" s="13" t="s">
        <v>57</v>
      </c>
      <c r="D134" s="12" t="s">
        <v>347</v>
      </c>
      <c r="E134" s="13" t="s">
        <v>59</v>
      </c>
      <c r="F134" s="13">
        <v>51</v>
      </c>
      <c r="G134" s="14">
        <v>0</v>
      </c>
      <c r="H134" s="14" t="e">
        <f>TRUNC(G134*(1+$G$2),2)</f>
        <v>#VALUE!</v>
      </c>
      <c r="I134" s="14" t="e">
        <f>F134*H134</f>
        <v>#VALUE!</v>
      </c>
      <c r="J134" s="15" t="e">
        <f>I134/$J$184</f>
        <v>#VALUE!</v>
      </c>
    </row>
    <row r="135" spans="1:10" ht="39" customHeight="1">
      <c r="A135" s="12" t="s">
        <v>348</v>
      </c>
      <c r="B135" s="13" t="s">
        <v>216</v>
      </c>
      <c r="C135" s="13" t="s">
        <v>57</v>
      </c>
      <c r="D135" s="12" t="s">
        <v>217</v>
      </c>
      <c r="E135" s="13" t="s">
        <v>97</v>
      </c>
      <c r="F135" s="13">
        <v>5</v>
      </c>
      <c r="G135" s="14">
        <v>0</v>
      </c>
      <c r="H135" s="14" t="e">
        <f>TRUNC(G135*(1+$G$2),2)</f>
        <v>#VALUE!</v>
      </c>
      <c r="I135" s="14" t="e">
        <f>F135*H135</f>
        <v>#VALUE!</v>
      </c>
      <c r="J135" s="15" t="e">
        <f>I135/$J$184</f>
        <v>#VALUE!</v>
      </c>
    </row>
    <row r="136" spans="1:10" ht="39" customHeight="1">
      <c r="A136" s="12" t="s">
        <v>349</v>
      </c>
      <c r="B136" s="13" t="s">
        <v>350</v>
      </c>
      <c r="C136" s="13" t="s">
        <v>57</v>
      </c>
      <c r="D136" s="12" t="s">
        <v>351</v>
      </c>
      <c r="E136" s="13" t="s">
        <v>97</v>
      </c>
      <c r="F136" s="13">
        <v>3</v>
      </c>
      <c r="G136" s="14">
        <v>0</v>
      </c>
      <c r="H136" s="14" t="e">
        <f>TRUNC(G136*(1+$G$2),2)</f>
        <v>#VALUE!</v>
      </c>
      <c r="I136" s="14" t="e">
        <f>F136*H136</f>
        <v>#VALUE!</v>
      </c>
      <c r="J136" s="15" t="e">
        <f>I136/$J$184</f>
        <v>#VALUE!</v>
      </c>
    </row>
    <row r="137" spans="1:10" ht="51.75" customHeight="1">
      <c r="A137" s="12" t="s">
        <v>352</v>
      </c>
      <c r="B137" s="13" t="s">
        <v>204</v>
      </c>
      <c r="C137" s="13" t="s">
        <v>71</v>
      </c>
      <c r="D137" s="12" t="s">
        <v>205</v>
      </c>
      <c r="E137" s="13" t="s">
        <v>135</v>
      </c>
      <c r="F137" s="13">
        <v>24</v>
      </c>
      <c r="G137" s="14">
        <v>0</v>
      </c>
      <c r="H137" s="14" t="e">
        <f>TRUNC(G137*(1+$G$2),2)</f>
        <v>#VALUE!</v>
      </c>
      <c r="I137" s="14" t="e">
        <f>F137*H137</f>
        <v>#VALUE!</v>
      </c>
      <c r="J137" s="15" t="e">
        <f>I137/$J$184</f>
        <v>#VALUE!</v>
      </c>
    </row>
    <row r="138" spans="1:10" ht="51.75" customHeight="1">
      <c r="A138" s="12" t="s">
        <v>353</v>
      </c>
      <c r="B138" s="13" t="s">
        <v>354</v>
      </c>
      <c r="C138" s="13" t="s">
        <v>71</v>
      </c>
      <c r="D138" s="12" t="s">
        <v>355</v>
      </c>
      <c r="E138" s="13" t="s">
        <v>135</v>
      </c>
      <c r="F138" s="13">
        <v>9.6</v>
      </c>
      <c r="G138" s="14">
        <v>0</v>
      </c>
      <c r="H138" s="14" t="e">
        <f>TRUNC(G138*(1+$G$2),2)</f>
        <v>#VALUE!</v>
      </c>
      <c r="I138" s="14" t="e">
        <f>F138*H138</f>
        <v>#VALUE!</v>
      </c>
      <c r="J138" s="15" t="e">
        <f>I138/$J$184</f>
        <v>#VALUE!</v>
      </c>
    </row>
    <row r="139" spans="1:10" ht="39" customHeight="1">
      <c r="A139" s="12" t="s">
        <v>356</v>
      </c>
      <c r="B139" s="13" t="s">
        <v>213</v>
      </c>
      <c r="C139" s="13" t="s">
        <v>57</v>
      </c>
      <c r="D139" s="12" t="s">
        <v>357</v>
      </c>
      <c r="E139" s="13" t="s">
        <v>97</v>
      </c>
      <c r="F139" s="13">
        <v>26</v>
      </c>
      <c r="G139" s="14">
        <v>0</v>
      </c>
      <c r="H139" s="14" t="e">
        <f>TRUNC(G139*(1+$G$2),2)</f>
        <v>#VALUE!</v>
      </c>
      <c r="I139" s="14" t="e">
        <f>F139*H139</f>
        <v>#VALUE!</v>
      </c>
      <c r="J139" s="15" t="e">
        <f>I139/$J$184</f>
        <v>#VALUE!</v>
      </c>
    </row>
    <row r="140" spans="1:10" ht="39" customHeight="1">
      <c r="A140" s="12" t="s">
        <v>358</v>
      </c>
      <c r="B140" s="13" t="s">
        <v>359</v>
      </c>
      <c r="C140" s="13" t="s">
        <v>57</v>
      </c>
      <c r="D140" s="12" t="s">
        <v>360</v>
      </c>
      <c r="E140" s="13" t="s">
        <v>97</v>
      </c>
      <c r="F140" s="13">
        <v>3</v>
      </c>
      <c r="G140" s="14">
        <v>0</v>
      </c>
      <c r="H140" s="14" t="e">
        <f>TRUNC(G140*(1+$G$2),2)</f>
        <v>#VALUE!</v>
      </c>
      <c r="I140" s="14" t="e">
        <f>F140*H140</f>
        <v>#VALUE!</v>
      </c>
      <c r="J140" s="15" t="e">
        <f>I140/$J$184</f>
        <v>#VALUE!</v>
      </c>
    </row>
    <row r="141" spans="1:10" ht="39" customHeight="1">
      <c r="A141" s="12" t="s">
        <v>361</v>
      </c>
      <c r="B141" s="13" t="s">
        <v>207</v>
      </c>
      <c r="C141" s="13" t="s">
        <v>57</v>
      </c>
      <c r="D141" s="12" t="s">
        <v>362</v>
      </c>
      <c r="E141" s="13" t="s">
        <v>97</v>
      </c>
      <c r="F141" s="13">
        <v>12</v>
      </c>
      <c r="G141" s="14">
        <v>0</v>
      </c>
      <c r="H141" s="14" t="e">
        <f>TRUNC(G141*(1+$G$2),2)</f>
        <v>#VALUE!</v>
      </c>
      <c r="I141" s="14" t="e">
        <f>F141*H141</f>
        <v>#VALUE!</v>
      </c>
      <c r="J141" s="15" t="e">
        <f>I141/$J$184</f>
        <v>#VALUE!</v>
      </c>
    </row>
    <row r="142" spans="1:10" ht="39" customHeight="1">
      <c r="A142" s="12" t="s">
        <v>363</v>
      </c>
      <c r="B142" s="13" t="s">
        <v>364</v>
      </c>
      <c r="C142" s="13" t="s">
        <v>57</v>
      </c>
      <c r="D142" s="12" t="s">
        <v>365</v>
      </c>
      <c r="E142" s="13" t="s">
        <v>97</v>
      </c>
      <c r="F142" s="13">
        <v>2</v>
      </c>
      <c r="G142" s="14">
        <v>0</v>
      </c>
      <c r="H142" s="14" t="e">
        <f>TRUNC(G142*(1+$G$2),2)</f>
        <v>#VALUE!</v>
      </c>
      <c r="I142" s="14" t="e">
        <f>F142*H142</f>
        <v>#VALUE!</v>
      </c>
      <c r="J142" s="15" t="e">
        <f>I142/$J$184</f>
        <v>#VALUE!</v>
      </c>
    </row>
    <row r="143" spans="1:10" ht="39" customHeight="1">
      <c r="A143" s="12" t="s">
        <v>366</v>
      </c>
      <c r="B143" s="13" t="s">
        <v>367</v>
      </c>
      <c r="C143" s="13" t="s">
        <v>57</v>
      </c>
      <c r="D143" s="12" t="s">
        <v>368</v>
      </c>
      <c r="E143" s="13" t="s">
        <v>97</v>
      </c>
      <c r="F143" s="13">
        <v>2</v>
      </c>
      <c r="G143" s="14">
        <v>0</v>
      </c>
      <c r="H143" s="14" t="e">
        <f>TRUNC(G143*(1+$G$2),2)</f>
        <v>#VALUE!</v>
      </c>
      <c r="I143" s="14" t="e">
        <f>F143*H143</f>
        <v>#VALUE!</v>
      </c>
      <c r="J143" s="15" t="e">
        <f>I143/$J$184</f>
        <v>#VALUE!</v>
      </c>
    </row>
    <row r="144" spans="1:10" ht="39" customHeight="1">
      <c r="A144" s="12" t="s">
        <v>369</v>
      </c>
      <c r="B144" s="13" t="s">
        <v>370</v>
      </c>
      <c r="C144" s="13" t="s">
        <v>57</v>
      </c>
      <c r="D144" s="12" t="s">
        <v>371</v>
      </c>
      <c r="E144" s="13" t="s">
        <v>97</v>
      </c>
      <c r="F144" s="13">
        <v>2</v>
      </c>
      <c r="G144" s="14">
        <v>0</v>
      </c>
      <c r="H144" s="14" t="e">
        <f>TRUNC(G144*(1+$G$2),2)</f>
        <v>#VALUE!</v>
      </c>
      <c r="I144" s="14" t="e">
        <f>F144*H144</f>
        <v>#VALUE!</v>
      </c>
      <c r="J144" s="15" t="e">
        <f>I144/$J$184</f>
        <v>#VALUE!</v>
      </c>
    </row>
    <row r="145" spans="1:10" ht="39" customHeight="1">
      <c r="A145" s="12" t="s">
        <v>372</v>
      </c>
      <c r="B145" s="13" t="s">
        <v>373</v>
      </c>
      <c r="C145" s="13" t="s">
        <v>57</v>
      </c>
      <c r="D145" s="12" t="s">
        <v>374</v>
      </c>
      <c r="E145" s="13" t="s">
        <v>97</v>
      </c>
      <c r="F145" s="13">
        <v>1</v>
      </c>
      <c r="G145" s="14">
        <v>0</v>
      </c>
      <c r="H145" s="14" t="e">
        <f>TRUNC(G145*(1+$G$2),2)</f>
        <v>#VALUE!</v>
      </c>
      <c r="I145" s="14" t="e">
        <f>F145*H145</f>
        <v>#VALUE!</v>
      </c>
      <c r="J145" s="15" t="e">
        <f>I145/$J$184</f>
        <v>#VALUE!</v>
      </c>
    </row>
    <row r="146" spans="1:10" ht="39" customHeight="1">
      <c r="A146" s="12" t="s">
        <v>375</v>
      </c>
      <c r="B146" s="13" t="s">
        <v>376</v>
      </c>
      <c r="C146" s="13" t="s">
        <v>57</v>
      </c>
      <c r="D146" s="12" t="s">
        <v>377</v>
      </c>
      <c r="E146" s="13" t="s">
        <v>97</v>
      </c>
      <c r="F146" s="13">
        <v>14</v>
      </c>
      <c r="G146" s="14">
        <v>0</v>
      </c>
      <c r="H146" s="14" t="e">
        <f>TRUNC(G146*(1+$G$2),2)</f>
        <v>#VALUE!</v>
      </c>
      <c r="I146" s="14" t="e">
        <f>F146*H146</f>
        <v>#VALUE!</v>
      </c>
      <c r="J146" s="15" t="e">
        <f>I146/$J$184</f>
        <v>#VALUE!</v>
      </c>
    </row>
    <row r="147" spans="1:10" ht="51.75" customHeight="1">
      <c r="A147" s="12" t="s">
        <v>378</v>
      </c>
      <c r="B147" s="13" t="s">
        <v>219</v>
      </c>
      <c r="C147" s="13" t="s">
        <v>57</v>
      </c>
      <c r="D147" s="12" t="s">
        <v>220</v>
      </c>
      <c r="E147" s="13" t="s">
        <v>59</v>
      </c>
      <c r="F147" s="13">
        <v>115</v>
      </c>
      <c r="G147" s="14">
        <v>0</v>
      </c>
      <c r="H147" s="14" t="e">
        <f>TRUNC(G147*(1+$G$2),2)</f>
        <v>#VALUE!</v>
      </c>
      <c r="I147" s="14" t="e">
        <f>F147*H147</f>
        <v>#VALUE!</v>
      </c>
      <c r="J147" s="15" t="e">
        <f>I147/$J$184</f>
        <v>#VALUE!</v>
      </c>
    </row>
    <row r="148" spans="1:10" ht="25.5" customHeight="1">
      <c r="A148" s="12" t="s">
        <v>379</v>
      </c>
      <c r="B148" s="13" t="s">
        <v>222</v>
      </c>
      <c r="C148" s="13" t="s">
        <v>71</v>
      </c>
      <c r="D148" s="12" t="s">
        <v>223</v>
      </c>
      <c r="E148" s="13" t="s">
        <v>73</v>
      </c>
      <c r="F148" s="13">
        <v>12</v>
      </c>
      <c r="G148" s="14">
        <v>0</v>
      </c>
      <c r="H148" s="14" t="e">
        <f>TRUNC(G148*(1+$G$2),2)</f>
        <v>#VALUE!</v>
      </c>
      <c r="I148" s="14" t="e">
        <f>F148*H148</f>
        <v>#VALUE!</v>
      </c>
      <c r="J148" s="15" t="e">
        <f>I148/$J$184</f>
        <v>#VALUE!</v>
      </c>
    </row>
    <row r="149" spans="1:10" ht="25.5" customHeight="1">
      <c r="A149" s="12" t="s">
        <v>380</v>
      </c>
      <c r="B149" s="13" t="s">
        <v>381</v>
      </c>
      <c r="C149" s="13" t="s">
        <v>71</v>
      </c>
      <c r="D149" s="12" t="s">
        <v>382</v>
      </c>
      <c r="E149" s="13" t="s">
        <v>73</v>
      </c>
      <c r="F149" s="13">
        <v>8</v>
      </c>
      <c r="G149" s="14">
        <v>0</v>
      </c>
      <c r="H149" s="14" t="e">
        <f>TRUNC(G149*(1+$G$2),2)</f>
        <v>#VALUE!</v>
      </c>
      <c r="I149" s="14" t="e">
        <f>F149*H149</f>
        <v>#VALUE!</v>
      </c>
      <c r="J149" s="15" t="e">
        <f>I149/$J$184</f>
        <v>#VALUE!</v>
      </c>
    </row>
    <row r="150" spans="1:10" ht="25.5" customHeight="1">
      <c r="A150" s="12" t="s">
        <v>383</v>
      </c>
      <c r="B150" s="13" t="s">
        <v>228</v>
      </c>
      <c r="C150" s="13" t="s">
        <v>71</v>
      </c>
      <c r="D150" s="12" t="s">
        <v>384</v>
      </c>
      <c r="E150" s="13" t="s">
        <v>73</v>
      </c>
      <c r="F150" s="13">
        <v>43</v>
      </c>
      <c r="G150" s="14">
        <v>0</v>
      </c>
      <c r="H150" s="14" t="e">
        <f>TRUNC(G150*(1+$G$2),2)</f>
        <v>#VALUE!</v>
      </c>
      <c r="I150" s="14" t="e">
        <f>F150*H150</f>
        <v>#VALUE!</v>
      </c>
      <c r="J150" s="15" t="e">
        <f>I150/$J$184</f>
        <v>#VALUE!</v>
      </c>
    </row>
    <row r="151" spans="1:10" ht="39" customHeight="1">
      <c r="A151" s="12" t="s">
        <v>385</v>
      </c>
      <c r="B151" s="13" t="s">
        <v>234</v>
      </c>
      <c r="C151" s="13" t="s">
        <v>57</v>
      </c>
      <c r="D151" s="12" t="s">
        <v>235</v>
      </c>
      <c r="E151" s="13" t="s">
        <v>97</v>
      </c>
      <c r="F151" s="13">
        <v>21</v>
      </c>
      <c r="G151" s="14">
        <v>0</v>
      </c>
      <c r="H151" s="14" t="e">
        <f>TRUNC(G151*(1+$G$2),2)</f>
        <v>#VALUE!</v>
      </c>
      <c r="I151" s="14" t="e">
        <f>F151*H151</f>
        <v>#VALUE!</v>
      </c>
      <c r="J151" s="15" t="e">
        <f>I151/$J$184</f>
        <v>#VALUE!</v>
      </c>
    </row>
    <row r="152" spans="1:10" ht="39" customHeight="1">
      <c r="A152" s="12" t="s">
        <v>386</v>
      </c>
      <c r="B152" s="13" t="s">
        <v>387</v>
      </c>
      <c r="C152" s="13" t="s">
        <v>57</v>
      </c>
      <c r="D152" s="12" t="s">
        <v>388</v>
      </c>
      <c r="E152" s="13" t="s">
        <v>97</v>
      </c>
      <c r="F152" s="13">
        <v>17</v>
      </c>
      <c r="G152" s="14">
        <v>0</v>
      </c>
      <c r="H152" s="14" t="e">
        <f>TRUNC(G152*(1+$G$2),2)</f>
        <v>#VALUE!</v>
      </c>
      <c r="I152" s="14" t="e">
        <f>F152*H152</f>
        <v>#VALUE!</v>
      </c>
      <c r="J152" s="15" t="e">
        <f>I152/$J$184</f>
        <v>#VALUE!</v>
      </c>
    </row>
    <row r="153" spans="1:10" ht="39" customHeight="1">
      <c r="A153" s="12" t="s">
        <v>389</v>
      </c>
      <c r="B153" s="13" t="s">
        <v>390</v>
      </c>
      <c r="C153" s="13" t="s">
        <v>71</v>
      </c>
      <c r="D153" s="12" t="s">
        <v>391</v>
      </c>
      <c r="E153" s="13" t="s">
        <v>73</v>
      </c>
      <c r="F153" s="13">
        <v>4</v>
      </c>
      <c r="G153" s="14">
        <v>0</v>
      </c>
      <c r="H153" s="14" t="e">
        <f>TRUNC(G153*(1+$G$2),2)</f>
        <v>#VALUE!</v>
      </c>
      <c r="I153" s="14" t="e">
        <f>F153*H153</f>
        <v>#VALUE!</v>
      </c>
      <c r="J153" s="15" t="e">
        <f>I153/$J$184</f>
        <v>#VALUE!</v>
      </c>
    </row>
    <row r="154" spans="1:10" ht="25.5" customHeight="1">
      <c r="A154" s="8" t="s">
        <v>392</v>
      </c>
      <c r="B154" s="9"/>
      <c r="C154" s="9"/>
      <c r="D154" s="8" t="s">
        <v>393</v>
      </c>
      <c r="E154" s="8"/>
      <c r="F154" s="9"/>
      <c r="G154" s="14"/>
      <c r="H154" s="14"/>
      <c r="I154" s="14" t="e">
        <f>SUM(I155:I165)</f>
        <v>#VALUE!</v>
      </c>
      <c r="J154" s="15" t="e">
        <f>I154/$J$184</f>
        <v>#VALUE!</v>
      </c>
    </row>
    <row r="155" spans="1:10" ht="39" customHeight="1">
      <c r="A155" s="12" t="s">
        <v>394</v>
      </c>
      <c r="B155" s="13" t="s">
        <v>250</v>
      </c>
      <c r="C155" s="13" t="s">
        <v>57</v>
      </c>
      <c r="D155" s="12" t="s">
        <v>395</v>
      </c>
      <c r="E155" s="13" t="s">
        <v>59</v>
      </c>
      <c r="F155" s="13">
        <v>263</v>
      </c>
      <c r="G155" s="14">
        <v>0</v>
      </c>
      <c r="H155" s="14" t="e">
        <f>TRUNC(G155*(1+$G$2),2)</f>
        <v>#VALUE!</v>
      </c>
      <c r="I155" s="14" t="e">
        <f>F155*H155</f>
        <v>#VALUE!</v>
      </c>
      <c r="J155" s="15" t="e">
        <f>I155/$J$184</f>
        <v>#VALUE!</v>
      </c>
    </row>
    <row r="156" spans="1:10" ht="39" customHeight="1">
      <c r="A156" s="12" t="s">
        <v>396</v>
      </c>
      <c r="B156" s="13" t="s">
        <v>250</v>
      </c>
      <c r="C156" s="13" t="s">
        <v>57</v>
      </c>
      <c r="D156" s="12" t="s">
        <v>397</v>
      </c>
      <c r="E156" s="13" t="s">
        <v>59</v>
      </c>
      <c r="F156" s="13">
        <v>126</v>
      </c>
      <c r="G156" s="14">
        <v>0</v>
      </c>
      <c r="H156" s="14" t="e">
        <f>TRUNC(G156*(1+$G$2),2)</f>
        <v>#VALUE!</v>
      </c>
      <c r="I156" s="14" t="e">
        <f>F156*H156</f>
        <v>#VALUE!</v>
      </c>
      <c r="J156" s="15" t="e">
        <f>I156/$J$184</f>
        <v>#VALUE!</v>
      </c>
    </row>
    <row r="157" spans="1:10" ht="39" customHeight="1">
      <c r="A157" s="12" t="s">
        <v>398</v>
      </c>
      <c r="B157" s="13" t="s">
        <v>250</v>
      </c>
      <c r="C157" s="13" t="s">
        <v>57</v>
      </c>
      <c r="D157" s="12" t="s">
        <v>253</v>
      </c>
      <c r="E157" s="13" t="s">
        <v>59</v>
      </c>
      <c r="F157" s="13">
        <v>263</v>
      </c>
      <c r="G157" s="14">
        <v>0</v>
      </c>
      <c r="H157" s="14" t="e">
        <f>TRUNC(G157*(1+$G$2),2)</f>
        <v>#VALUE!</v>
      </c>
      <c r="I157" s="14" t="e">
        <f>F157*H157</f>
        <v>#VALUE!</v>
      </c>
      <c r="J157" s="15" t="e">
        <f>I157/$J$184</f>
        <v>#VALUE!</v>
      </c>
    </row>
    <row r="158" spans="1:10" ht="39" customHeight="1">
      <c r="A158" s="12" t="s">
        <v>399</v>
      </c>
      <c r="B158" s="13" t="s">
        <v>250</v>
      </c>
      <c r="C158" s="13" t="s">
        <v>57</v>
      </c>
      <c r="D158" s="12" t="s">
        <v>253</v>
      </c>
      <c r="E158" s="13" t="s">
        <v>59</v>
      </c>
      <c r="F158" s="13">
        <v>137</v>
      </c>
      <c r="G158" s="14">
        <v>0</v>
      </c>
      <c r="H158" s="14" t="e">
        <f>TRUNC(G158*(1+$G$2),2)</f>
        <v>#VALUE!</v>
      </c>
      <c r="I158" s="14" t="e">
        <f>F158*H158</f>
        <v>#VALUE!</v>
      </c>
      <c r="J158" s="15" t="e">
        <f>I158/$J$184</f>
        <v>#VALUE!</v>
      </c>
    </row>
    <row r="159" spans="1:10" ht="39" customHeight="1">
      <c r="A159" s="12" t="s">
        <v>400</v>
      </c>
      <c r="B159" s="13" t="s">
        <v>261</v>
      </c>
      <c r="C159" s="13" t="s">
        <v>57</v>
      </c>
      <c r="D159" s="12" t="s">
        <v>401</v>
      </c>
      <c r="E159" s="13" t="s">
        <v>59</v>
      </c>
      <c r="F159" s="13">
        <v>350</v>
      </c>
      <c r="G159" s="14">
        <v>0</v>
      </c>
      <c r="H159" s="14" t="e">
        <f>TRUNC(G159*(1+$G$2),2)</f>
        <v>#VALUE!</v>
      </c>
      <c r="I159" s="14" t="e">
        <f>F159*H159</f>
        <v>#VALUE!</v>
      </c>
      <c r="J159" s="15" t="e">
        <f>I159/$J$184</f>
        <v>#VALUE!</v>
      </c>
    </row>
    <row r="160" spans="1:10" ht="39" customHeight="1">
      <c r="A160" s="12" t="s">
        <v>402</v>
      </c>
      <c r="B160" s="13" t="s">
        <v>261</v>
      </c>
      <c r="C160" s="13" t="s">
        <v>57</v>
      </c>
      <c r="D160" s="12" t="s">
        <v>403</v>
      </c>
      <c r="E160" s="13" t="s">
        <v>59</v>
      </c>
      <c r="F160" s="13">
        <v>290</v>
      </c>
      <c r="G160" s="14">
        <v>0</v>
      </c>
      <c r="H160" s="14" t="e">
        <f>TRUNC(G160*(1+$G$2),2)</f>
        <v>#VALUE!</v>
      </c>
      <c r="I160" s="14" t="e">
        <f>F160*H160</f>
        <v>#VALUE!</v>
      </c>
      <c r="J160" s="15" t="e">
        <f>I160/$J$184</f>
        <v>#VALUE!</v>
      </c>
    </row>
    <row r="161" spans="1:10" ht="39" customHeight="1">
      <c r="A161" s="12" t="s">
        <v>404</v>
      </c>
      <c r="B161" s="13" t="s">
        <v>261</v>
      </c>
      <c r="C161" s="13" t="s">
        <v>57</v>
      </c>
      <c r="D161" s="12" t="s">
        <v>266</v>
      </c>
      <c r="E161" s="13" t="s">
        <v>59</v>
      </c>
      <c r="F161" s="13">
        <v>36</v>
      </c>
      <c r="G161" s="14">
        <v>0</v>
      </c>
      <c r="H161" s="14" t="e">
        <f>TRUNC(G161*(1+$G$2),2)</f>
        <v>#VALUE!</v>
      </c>
      <c r="I161" s="14" t="e">
        <f>F161*H161</f>
        <v>#VALUE!</v>
      </c>
      <c r="J161" s="15" t="e">
        <f>I161/$J$184</f>
        <v>#VALUE!</v>
      </c>
    </row>
    <row r="162" spans="1:10" ht="39" customHeight="1">
      <c r="A162" s="12" t="s">
        <v>405</v>
      </c>
      <c r="B162" s="13" t="s">
        <v>261</v>
      </c>
      <c r="C162" s="13" t="s">
        <v>57</v>
      </c>
      <c r="D162" s="12" t="s">
        <v>270</v>
      </c>
      <c r="E162" s="13" t="s">
        <v>59</v>
      </c>
      <c r="F162" s="13">
        <v>350</v>
      </c>
      <c r="G162" s="14">
        <v>0</v>
      </c>
      <c r="H162" s="14" t="e">
        <f>TRUNC(G162*(1+$G$2),2)</f>
        <v>#VALUE!</v>
      </c>
      <c r="I162" s="14" t="e">
        <f>F162*H162</f>
        <v>#VALUE!</v>
      </c>
      <c r="J162" s="15" t="e">
        <f>I162/$J$184</f>
        <v>#VALUE!</v>
      </c>
    </row>
    <row r="163" spans="1:10" ht="39" customHeight="1">
      <c r="A163" s="12" t="s">
        <v>406</v>
      </c>
      <c r="B163" s="13" t="s">
        <v>261</v>
      </c>
      <c r="C163" s="13" t="s">
        <v>57</v>
      </c>
      <c r="D163" s="12" t="s">
        <v>268</v>
      </c>
      <c r="E163" s="13" t="s">
        <v>59</v>
      </c>
      <c r="F163" s="13">
        <v>25</v>
      </c>
      <c r="G163" s="14">
        <v>0</v>
      </c>
      <c r="H163" s="14" t="e">
        <f>TRUNC(G163*(1+$G$2),2)</f>
        <v>#VALUE!</v>
      </c>
      <c r="I163" s="14" t="e">
        <f>F163*H163</f>
        <v>#VALUE!</v>
      </c>
      <c r="J163" s="15" t="e">
        <f>I163/$J$184</f>
        <v>#VALUE!</v>
      </c>
    </row>
    <row r="164" spans="1:10" ht="25.5" customHeight="1">
      <c r="A164" s="12" t="s">
        <v>407</v>
      </c>
      <c r="B164" s="13" t="s">
        <v>272</v>
      </c>
      <c r="C164" s="13" t="s">
        <v>71</v>
      </c>
      <c r="D164" s="12" t="s">
        <v>273</v>
      </c>
      <c r="E164" s="13" t="s">
        <v>97</v>
      </c>
      <c r="F164" s="13">
        <v>20</v>
      </c>
      <c r="G164" s="14">
        <v>0</v>
      </c>
      <c r="H164" s="14" t="e">
        <f>TRUNC(G164*(1+$G$2),2)</f>
        <v>#VALUE!</v>
      </c>
      <c r="I164" s="14" t="e">
        <f>F164*H164</f>
        <v>#VALUE!</v>
      </c>
      <c r="J164" s="15" t="e">
        <f>I164/$J$184</f>
        <v>#VALUE!</v>
      </c>
    </row>
    <row r="165" spans="1:10" ht="25.5" customHeight="1">
      <c r="A165" s="12" t="s">
        <v>408</v>
      </c>
      <c r="B165" s="13" t="s">
        <v>275</v>
      </c>
      <c r="C165" s="13" t="s">
        <v>71</v>
      </c>
      <c r="D165" s="12" t="s">
        <v>276</v>
      </c>
      <c r="E165" s="13" t="s">
        <v>73</v>
      </c>
      <c r="F165" s="13">
        <v>24</v>
      </c>
      <c r="G165" s="14">
        <v>0</v>
      </c>
      <c r="H165" s="14" t="e">
        <f>TRUNC(G165*(1+$G$2),2)</f>
        <v>#VALUE!</v>
      </c>
      <c r="I165" s="14" t="e">
        <f>F165*H165</f>
        <v>#VALUE!</v>
      </c>
      <c r="J165" s="15" t="e">
        <f>I165/$J$184</f>
        <v>#VALUE!</v>
      </c>
    </row>
    <row r="166" spans="1:10" ht="24" customHeight="1">
      <c r="A166" s="8" t="s">
        <v>409</v>
      </c>
      <c r="B166" s="9"/>
      <c r="C166" s="9"/>
      <c r="D166" s="8" t="s">
        <v>410</v>
      </c>
      <c r="E166" s="8"/>
      <c r="F166" s="9"/>
      <c r="G166" s="14"/>
      <c r="H166" s="14"/>
      <c r="I166" s="14" t="e">
        <f>SUM(I167:I174)</f>
        <v>#VALUE!</v>
      </c>
      <c r="J166" s="15" t="e">
        <f>I166/$J$184</f>
        <v>#VALUE!</v>
      </c>
    </row>
    <row r="167" spans="1:10" ht="39" customHeight="1">
      <c r="A167" s="12" t="s">
        <v>411</v>
      </c>
      <c r="B167" s="13" t="s">
        <v>412</v>
      </c>
      <c r="C167" s="13" t="s">
        <v>57</v>
      </c>
      <c r="D167" s="12" t="s">
        <v>413</v>
      </c>
      <c r="E167" s="13" t="s">
        <v>97</v>
      </c>
      <c r="F167" s="13">
        <v>44</v>
      </c>
      <c r="G167" s="14">
        <v>0</v>
      </c>
      <c r="H167" s="14" t="e">
        <f>TRUNC(G167*(1+$G$2),2)</f>
        <v>#VALUE!</v>
      </c>
      <c r="I167" s="14" t="e">
        <f>F167*H167</f>
        <v>#VALUE!</v>
      </c>
      <c r="J167" s="15" t="e">
        <f>I167/$J$184</f>
        <v>#VALUE!</v>
      </c>
    </row>
    <row r="168" spans="1:10" ht="39" customHeight="1">
      <c r="A168" s="12" t="s">
        <v>414</v>
      </c>
      <c r="B168" s="13" t="s">
        <v>415</v>
      </c>
      <c r="C168" s="13" t="s">
        <v>57</v>
      </c>
      <c r="D168" s="12" t="s">
        <v>416</v>
      </c>
      <c r="E168" s="13" t="s">
        <v>97</v>
      </c>
      <c r="F168" s="13">
        <v>2</v>
      </c>
      <c r="G168" s="14">
        <v>0</v>
      </c>
      <c r="H168" s="14" t="e">
        <f>TRUNC(G168*(1+$G$2),2)</f>
        <v>#VALUE!</v>
      </c>
      <c r="I168" s="14" t="e">
        <f>F168*H168</f>
        <v>#VALUE!</v>
      </c>
      <c r="J168" s="15" t="e">
        <f>I168/$J$184</f>
        <v>#VALUE!</v>
      </c>
    </row>
    <row r="169" spans="1:10" ht="39" customHeight="1">
      <c r="A169" s="12" t="s">
        <v>417</v>
      </c>
      <c r="B169" s="13" t="s">
        <v>418</v>
      </c>
      <c r="C169" s="13" t="s">
        <v>57</v>
      </c>
      <c r="D169" s="12" t="s">
        <v>419</v>
      </c>
      <c r="E169" s="13" t="s">
        <v>97</v>
      </c>
      <c r="F169" s="13">
        <v>1</v>
      </c>
      <c r="G169" s="14">
        <v>0</v>
      </c>
      <c r="H169" s="14" t="e">
        <f>TRUNC(G169*(1+$G$2),2)</f>
        <v>#VALUE!</v>
      </c>
      <c r="I169" s="14" t="e">
        <f>F169*H169</f>
        <v>#VALUE!</v>
      </c>
      <c r="J169" s="15" t="e">
        <f>I169/$J$184</f>
        <v>#VALUE!</v>
      </c>
    </row>
    <row r="170" spans="1:10" ht="51.75" customHeight="1">
      <c r="A170" s="12" t="s">
        <v>420</v>
      </c>
      <c r="B170" s="13" t="s">
        <v>421</v>
      </c>
      <c r="C170" s="13" t="s">
        <v>71</v>
      </c>
      <c r="D170" s="12" t="s">
        <v>422</v>
      </c>
      <c r="E170" s="13" t="s">
        <v>423</v>
      </c>
      <c r="F170" s="13">
        <v>404</v>
      </c>
      <c r="G170" s="14">
        <v>0</v>
      </c>
      <c r="H170" s="14" t="e">
        <f>TRUNC(G170*(1+$G$2),2)</f>
        <v>#VALUE!</v>
      </c>
      <c r="I170" s="14" t="e">
        <f>F170*H170</f>
        <v>#VALUE!</v>
      </c>
      <c r="J170" s="15" t="e">
        <f>I170/$J$184</f>
        <v>#VALUE!</v>
      </c>
    </row>
    <row r="171" spans="1:10" ht="25.5" customHeight="1">
      <c r="A171" s="12" t="s">
        <v>424</v>
      </c>
      <c r="B171" s="13" t="s">
        <v>425</v>
      </c>
      <c r="C171" s="13" t="s">
        <v>71</v>
      </c>
      <c r="D171" s="12" t="s">
        <v>426</v>
      </c>
      <c r="E171" s="13" t="s">
        <v>423</v>
      </c>
      <c r="F171" s="13">
        <v>404</v>
      </c>
      <c r="G171" s="14">
        <v>0</v>
      </c>
      <c r="H171" s="14" t="e">
        <f>TRUNC(G171*(1+$G$2),2)</f>
        <v>#VALUE!</v>
      </c>
      <c r="I171" s="14" t="e">
        <f>F171*H171</f>
        <v>#VALUE!</v>
      </c>
      <c r="J171" s="15" t="e">
        <f>I171/$J$184</f>
        <v>#VALUE!</v>
      </c>
    </row>
    <row r="172" spans="1:10" ht="24" customHeight="1">
      <c r="A172" s="12" t="s">
        <v>427</v>
      </c>
      <c r="B172" s="13" t="s">
        <v>428</v>
      </c>
      <c r="C172" s="13" t="s">
        <v>57</v>
      </c>
      <c r="D172" s="12" t="s">
        <v>429</v>
      </c>
      <c r="E172" s="13" t="s">
        <v>430</v>
      </c>
      <c r="F172" s="13">
        <v>0.5</v>
      </c>
      <c r="G172" s="14">
        <v>0</v>
      </c>
      <c r="H172" s="14" t="e">
        <f>TRUNC(G172*(1+$G$2),2)</f>
        <v>#VALUE!</v>
      </c>
      <c r="I172" s="14" t="e">
        <f>F172*H172</f>
        <v>#VALUE!</v>
      </c>
      <c r="J172" s="15" t="e">
        <f>I172/$J$184</f>
        <v>#VALUE!</v>
      </c>
    </row>
    <row r="173" spans="1:10" ht="24" customHeight="1">
      <c r="A173" s="12" t="s">
        <v>431</v>
      </c>
      <c r="B173" s="13" t="s">
        <v>432</v>
      </c>
      <c r="C173" s="13" t="s">
        <v>57</v>
      </c>
      <c r="D173" s="12" t="s">
        <v>433</v>
      </c>
      <c r="E173" s="13" t="s">
        <v>430</v>
      </c>
      <c r="F173" s="13">
        <v>0.5</v>
      </c>
      <c r="G173" s="14">
        <v>0</v>
      </c>
      <c r="H173" s="14" t="e">
        <f>TRUNC(G173*(1+$G$2),2)</f>
        <v>#VALUE!</v>
      </c>
      <c r="I173" s="14" t="e">
        <f>F173*H173</f>
        <v>#VALUE!</v>
      </c>
      <c r="J173" s="15" t="e">
        <f>I173/$J$184</f>
        <v>#VALUE!</v>
      </c>
    </row>
    <row r="174" spans="1:10" ht="25.5" customHeight="1">
      <c r="A174" s="12" t="s">
        <v>434</v>
      </c>
      <c r="B174" s="13" t="s">
        <v>435</v>
      </c>
      <c r="C174" s="13" t="s">
        <v>71</v>
      </c>
      <c r="D174" s="12" t="s">
        <v>436</v>
      </c>
      <c r="E174" s="13" t="s">
        <v>437</v>
      </c>
      <c r="F174" s="13">
        <v>7</v>
      </c>
      <c r="G174" s="14">
        <v>0</v>
      </c>
      <c r="H174" s="14" t="e">
        <f>TRUNC(G174*(1+$G$2),2)</f>
        <v>#VALUE!</v>
      </c>
      <c r="I174" s="14" t="e">
        <f>F174*H174</f>
        <v>#VALUE!</v>
      </c>
      <c r="J174" s="15" t="e">
        <f>I174/$J$184</f>
        <v>#VALUE!</v>
      </c>
    </row>
    <row r="175" spans="1:10" ht="24" customHeight="1">
      <c r="A175" s="8" t="s">
        <v>438</v>
      </c>
      <c r="B175" s="9"/>
      <c r="C175" s="9"/>
      <c r="D175" s="8" t="s">
        <v>439</v>
      </c>
      <c r="E175" s="8"/>
      <c r="F175" s="9"/>
      <c r="G175" s="14"/>
      <c r="H175" s="14"/>
      <c r="I175" s="14" t="e">
        <f>SUM(I176:I178)</f>
        <v>#VALUE!</v>
      </c>
      <c r="J175" s="15" t="e">
        <f>I175/$J$184</f>
        <v>#VALUE!</v>
      </c>
    </row>
    <row r="176" spans="1:10" ht="25.5" customHeight="1">
      <c r="A176" s="12" t="s">
        <v>440</v>
      </c>
      <c r="B176" s="13" t="s">
        <v>441</v>
      </c>
      <c r="C176" s="13" t="s">
        <v>57</v>
      </c>
      <c r="D176" s="12" t="s">
        <v>442</v>
      </c>
      <c r="E176" s="13" t="s">
        <v>59</v>
      </c>
      <c r="F176" s="13">
        <v>200</v>
      </c>
      <c r="G176" s="14">
        <v>0</v>
      </c>
      <c r="H176" s="14" t="e">
        <f>TRUNC(G176*(1+$G$2),2)</f>
        <v>#VALUE!</v>
      </c>
      <c r="I176" s="14" t="e">
        <f>F176*H176</f>
        <v>#VALUE!</v>
      </c>
      <c r="J176" s="15" t="e">
        <f>I176/$J$184</f>
        <v>#VALUE!</v>
      </c>
    </row>
    <row r="177" spans="1:10" ht="25.5" customHeight="1">
      <c r="A177" s="12" t="s">
        <v>443</v>
      </c>
      <c r="B177" s="13" t="s">
        <v>444</v>
      </c>
      <c r="C177" s="13" t="s">
        <v>71</v>
      </c>
      <c r="D177" s="12" t="s">
        <v>445</v>
      </c>
      <c r="E177" s="13" t="s">
        <v>73</v>
      </c>
      <c r="F177" s="13">
        <v>4</v>
      </c>
      <c r="G177" s="14">
        <v>0</v>
      </c>
      <c r="H177" s="14" t="e">
        <f>TRUNC(G177*(1+$G$2),2)</f>
        <v>#VALUE!</v>
      </c>
      <c r="I177" s="14" t="e">
        <f>F177*H177</f>
        <v>#VALUE!</v>
      </c>
      <c r="J177" s="15" t="e">
        <f>I177/$J$184</f>
        <v>#VALUE!</v>
      </c>
    </row>
    <row r="178" spans="1:10" ht="52.5" customHeight="1">
      <c r="A178" s="12" t="s">
        <v>446</v>
      </c>
      <c r="B178" s="13" t="s">
        <v>447</v>
      </c>
      <c r="C178" s="13" t="s">
        <v>71</v>
      </c>
      <c r="D178" s="12" t="s">
        <v>448</v>
      </c>
      <c r="E178" s="13" t="s">
        <v>97</v>
      </c>
      <c r="F178" s="13">
        <v>4</v>
      </c>
      <c r="G178" s="14">
        <v>0</v>
      </c>
      <c r="H178" s="14" t="e">
        <f>TRUNC(G178*(1+$G$2),2)</f>
        <v>#VALUE!</v>
      </c>
      <c r="I178" s="14" t="e">
        <f>F178*H178</f>
        <v>#VALUE!</v>
      </c>
      <c r="J178" s="15" t="e">
        <f>I178/$J$184</f>
        <v>#VALUE!</v>
      </c>
    </row>
    <row r="179" spans="1:10" ht="24" customHeight="1">
      <c r="A179" s="8" t="s">
        <v>449</v>
      </c>
      <c r="B179" s="9"/>
      <c r="C179" s="9"/>
      <c r="D179" s="8" t="s">
        <v>450</v>
      </c>
      <c r="E179" s="8"/>
      <c r="F179" s="9"/>
      <c r="G179" s="14"/>
      <c r="H179" s="14"/>
      <c r="I179" s="14" t="e">
        <f>I180</f>
        <v>#VALUE!</v>
      </c>
      <c r="J179" s="15" t="e">
        <f>I179/$J$184</f>
        <v>#VALUE!</v>
      </c>
    </row>
    <row r="180" spans="1:10" ht="25.5" customHeight="1">
      <c r="A180" s="12" t="s">
        <v>451</v>
      </c>
      <c r="B180" s="13" t="s">
        <v>452</v>
      </c>
      <c r="C180" s="13" t="s">
        <v>57</v>
      </c>
      <c r="D180" s="12" t="s">
        <v>453</v>
      </c>
      <c r="E180" s="13" t="s">
        <v>454</v>
      </c>
      <c r="F180" s="13">
        <v>16</v>
      </c>
      <c r="G180" s="14">
        <v>0</v>
      </c>
      <c r="H180" s="14" t="e">
        <f>TRUNC(G180*(1+$G$2),2)</f>
        <v>#VALUE!</v>
      </c>
      <c r="I180" s="14" t="e">
        <f>F180*H180</f>
        <v>#VALUE!</v>
      </c>
      <c r="J180" s="15" t="e">
        <f>I180/$J$184</f>
        <v>#VALUE!</v>
      </c>
    </row>
    <row r="181" spans="1:10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4.25" customHeight="1">
      <c r="A182" s="20"/>
      <c r="B182" s="20"/>
      <c r="C182" s="20"/>
      <c r="D182" s="16"/>
      <c r="E182" s="2"/>
      <c r="F182" s="19" t="s">
        <v>455</v>
      </c>
      <c r="G182" s="19"/>
      <c r="H182" s="21"/>
      <c r="I182" s="21"/>
      <c r="J182" s="21"/>
    </row>
    <row r="183" spans="1:10" ht="14.25" customHeight="1">
      <c r="A183" s="20"/>
      <c r="B183" s="20"/>
      <c r="C183" s="20"/>
      <c r="D183" s="16"/>
      <c r="E183" s="2"/>
      <c r="F183" s="19" t="s">
        <v>456</v>
      </c>
      <c r="G183" s="19"/>
      <c r="H183" s="21"/>
      <c r="I183" s="21"/>
      <c r="J183" s="21"/>
    </row>
    <row r="184" spans="1:10" ht="14.25" customHeight="1">
      <c r="A184" s="20"/>
      <c r="B184" s="20"/>
      <c r="C184" s="20"/>
      <c r="D184" s="16"/>
      <c r="E184" s="2"/>
      <c r="F184" s="19" t="s">
        <v>457</v>
      </c>
      <c r="G184" s="19"/>
      <c r="H184" s="21"/>
      <c r="I184" s="21"/>
      <c r="J184" s="21"/>
    </row>
    <row r="185" spans="1:10" ht="60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spans="1:10" ht="69.75" customHeight="1">
      <c r="A186" s="22" t="s">
        <v>458</v>
      </c>
      <c r="B186" s="22"/>
      <c r="C186" s="22"/>
      <c r="D186" s="22"/>
      <c r="E186" s="22"/>
      <c r="F186" s="22"/>
      <c r="G186" s="22"/>
      <c r="H186" s="22"/>
      <c r="I186" s="22"/>
      <c r="J186" s="22"/>
    </row>
  </sheetData>
  <mergeCells count="17">
    <mergeCell ref="A184:C184"/>
    <mergeCell ref="F184:G184"/>
    <mergeCell ref="H184:J184"/>
    <mergeCell ref="A186:J186"/>
    <mergeCell ref="A3:J3"/>
    <mergeCell ref="A182:C182"/>
    <mergeCell ref="F182:G182"/>
    <mergeCell ref="H182:J182"/>
    <mergeCell ref="A183:C183"/>
    <mergeCell ref="F183:G183"/>
    <mergeCell ref="H183:J183"/>
    <mergeCell ref="E1:F1"/>
    <mergeCell ref="G1:H1"/>
    <mergeCell ref="I1:J1"/>
    <mergeCell ref="E2:F2"/>
    <mergeCell ref="G2:H2"/>
    <mergeCell ref="I2:J2"/>
  </mergeCells>
  <pageMargins left="0.5" right="0.5" top="1" bottom="1" header="0.5" footer="0.5"/>
  <pageSetup paperSize="9" fitToHeight="0" orientation="landscape" horizontalDpi="300" verticalDpi="300"/>
  <headerFooter>
    <oddHeader>&amp;L &amp;CInstituto Nacional do Seguro Social - INSS
CNPJ: 29.979.036/0908-91</oddHeader>
    <oddFooter>&amp;L &amp;CSetor de Autarquias Sul, Quadra 02 Bloco O - Asa Sul - Brasília / DF
(30) 4971-54 / marisete.bassanesi@inss.gov.br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/>
  <cp:revision>0</cp:revision>
  <dcterms:created xsi:type="dcterms:W3CDTF">2025-03-10T13:27:46Z</dcterms:created>
  <dcterms:modified xsi:type="dcterms:W3CDTF">2025-09-11T18:03:16Z</dcterms:modified>
  <cp:category/>
  <cp:contentStatus/>
</cp:coreProperties>
</file>